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5226EF92-51D8-4B66-9912-2DBF63175ACD}" xr6:coauthVersionLast="47" xr6:coauthVersionMax="47" xr10:uidLastSave="{00000000-0000-0000-0000-000000000000}"/>
  <bookViews>
    <workbookView xWindow="2685" yWindow="2685" windowWidth="22695" windowHeight="12630" xr2:uid="{0A0A59BA-11EA-4CD2-8B0B-26EFCEAB9E3B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Foglio1!$A$2:$L$108</definedName>
    <definedName name="Print_Area" localSheetId="0">Foglio1!$B$2:$E$108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1" l="1"/>
  <c r="F70" i="1"/>
  <c r="F86" i="1"/>
  <c r="I86" i="1"/>
  <c r="F87" i="1"/>
  <c r="I87" i="1"/>
  <c r="F85" i="1"/>
  <c r="I85" i="1"/>
  <c r="H94" i="1"/>
  <c r="I70" i="1"/>
  <c r="I69" i="1"/>
  <c r="F93" i="1"/>
  <c r="I93" i="1"/>
  <c r="F90" i="1"/>
  <c r="I90" i="1"/>
  <c r="F91" i="1"/>
  <c r="I91" i="1"/>
  <c r="F92" i="1"/>
  <c r="I92" i="1"/>
  <c r="F89" i="1"/>
  <c r="I89" i="1"/>
  <c r="F80" i="1"/>
  <c r="I80" i="1"/>
  <c r="F81" i="1"/>
  <c r="I81" i="1"/>
  <c r="F82" i="1"/>
  <c r="I82" i="1"/>
  <c r="F83" i="1"/>
  <c r="I83" i="1"/>
  <c r="F79" i="1"/>
  <c r="I79" i="1"/>
  <c r="F78" i="1"/>
  <c r="I78" i="1"/>
  <c r="F76" i="1"/>
  <c r="I76" i="1"/>
  <c r="F73" i="1"/>
  <c r="I73" i="1"/>
  <c r="F74" i="1"/>
  <c r="I74" i="1"/>
  <c r="F75" i="1"/>
  <c r="I75" i="1"/>
  <c r="F72" i="1"/>
  <c r="I72" i="1"/>
  <c r="F71" i="1"/>
  <c r="I71" i="1"/>
  <c r="F63" i="1"/>
  <c r="I63" i="1"/>
  <c r="F64" i="1"/>
  <c r="I64" i="1"/>
  <c r="F65" i="1"/>
  <c r="I65" i="1"/>
  <c r="F66" i="1"/>
  <c r="I66" i="1"/>
  <c r="F67" i="1"/>
  <c r="I67" i="1"/>
  <c r="F68" i="1"/>
  <c r="I68" i="1"/>
  <c r="F62" i="1"/>
  <c r="I62" i="1"/>
  <c r="F59" i="1"/>
  <c r="I59" i="1"/>
  <c r="F60" i="1"/>
  <c r="I60" i="1"/>
  <c r="F58" i="1"/>
  <c r="I58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49" i="1"/>
  <c r="I49" i="1"/>
  <c r="F43" i="1"/>
  <c r="I43" i="1"/>
  <c r="F44" i="1"/>
  <c r="I44" i="1"/>
  <c r="F45" i="1"/>
  <c r="I45" i="1"/>
  <c r="F46" i="1"/>
  <c r="I46" i="1"/>
  <c r="F47" i="1"/>
  <c r="I47" i="1"/>
  <c r="F42" i="1"/>
  <c r="I42" i="1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5" i="1"/>
  <c r="I5" i="1"/>
  <c r="I94" i="1"/>
</calcChain>
</file>

<file path=xl/sharedStrings.xml><?xml version="1.0" encoding="utf-8"?>
<sst xmlns="http://schemas.openxmlformats.org/spreadsheetml/2006/main" count="634" uniqueCount="325">
  <si>
    <t>€/PCS</t>
  </si>
  <si>
    <t>Box 6 pcs</t>
  </si>
  <si>
    <t>NATURALAX</t>
  </si>
  <si>
    <t>REFLUX</t>
  </si>
  <si>
    <t>-</t>
  </si>
  <si>
    <t>30g</t>
  </si>
  <si>
    <t>EAN</t>
  </si>
  <si>
    <t>8021003500160</t>
  </si>
  <si>
    <t>8021003500252</t>
  </si>
  <si>
    <t>8021003501235</t>
  </si>
  <si>
    <t>8021003500184</t>
  </si>
  <si>
    <t>8021003500955</t>
  </si>
  <si>
    <t>TIS160</t>
  </si>
  <si>
    <t>TIS252</t>
  </si>
  <si>
    <t>TIS1235</t>
  </si>
  <si>
    <t>TIS184</t>
  </si>
  <si>
    <t>TIS191</t>
  </si>
  <si>
    <t>TIS955</t>
  </si>
  <si>
    <t>PREZZO SUGGERITO</t>
  </si>
  <si>
    <t>TIS276</t>
  </si>
  <si>
    <t>8021003500276</t>
  </si>
  <si>
    <t>TIS689</t>
  </si>
  <si>
    <t>8021003500689</t>
  </si>
  <si>
    <t>TIS1211</t>
  </si>
  <si>
    <t>8021003501211</t>
  </si>
  <si>
    <t>TIS221</t>
  </si>
  <si>
    <t>8021003500221</t>
  </si>
  <si>
    <t>TIS238</t>
  </si>
  <si>
    <t>8021003500153</t>
  </si>
  <si>
    <t>TIS153</t>
  </si>
  <si>
    <t>TIS181</t>
  </si>
  <si>
    <t>8021003501181</t>
  </si>
  <si>
    <t>TIS1266</t>
  </si>
  <si>
    <t>8021003501266</t>
  </si>
  <si>
    <t>TIS2010</t>
  </si>
  <si>
    <t>8021003500948</t>
  </si>
  <si>
    <t>TIS1365</t>
  </si>
  <si>
    <t>8021003501365</t>
  </si>
  <si>
    <t>TIS634</t>
  </si>
  <si>
    <t>8021003500634</t>
  </si>
  <si>
    <t>TIS672</t>
  </si>
  <si>
    <t>8021003500672</t>
  </si>
  <si>
    <t>TIS1389</t>
  </si>
  <si>
    <t>8021003501389</t>
  </si>
  <si>
    <t>TIS0337</t>
  </si>
  <si>
    <t>8021003500337</t>
  </si>
  <si>
    <t>TIS641</t>
  </si>
  <si>
    <t>8021003500641</t>
  </si>
  <si>
    <t>TIS122</t>
  </si>
  <si>
    <t>8021003500122</t>
  </si>
  <si>
    <t>TIS146</t>
  </si>
  <si>
    <t>8021003500146</t>
  </si>
  <si>
    <t>TIS177</t>
  </si>
  <si>
    <t>8021003500177</t>
  </si>
  <si>
    <t>TIS1242</t>
  </si>
  <si>
    <t>8021003501242</t>
  </si>
  <si>
    <t>TIS283</t>
  </si>
  <si>
    <t>8021003500283</t>
  </si>
  <si>
    <t>TIS139</t>
  </si>
  <si>
    <t>8021003500139</t>
  </si>
  <si>
    <t>TIS0344</t>
  </si>
  <si>
    <t>8021003500344</t>
  </si>
  <si>
    <t>TIS092</t>
  </si>
  <si>
    <t>8021003500092</t>
  </si>
  <si>
    <t>TIS0351</t>
  </si>
  <si>
    <t>8021003500351</t>
  </si>
  <si>
    <t>TIS1372</t>
  </si>
  <si>
    <t>8021003501372</t>
  </si>
  <si>
    <t>TIS0931</t>
  </si>
  <si>
    <t>8021003500931</t>
  </si>
  <si>
    <t>TIS115</t>
  </si>
  <si>
    <t>8021003500115</t>
  </si>
  <si>
    <t>TIS290</t>
  </si>
  <si>
    <t>8021003500290</t>
  </si>
  <si>
    <t>TIS313</t>
  </si>
  <si>
    <t>8021003500313</t>
  </si>
  <si>
    <t>TIS665</t>
  </si>
  <si>
    <t>8021003500655</t>
  </si>
  <si>
    <t>TIS0214</t>
  </si>
  <si>
    <t>8021003500214</t>
  </si>
  <si>
    <t>ARAGL</t>
  </si>
  <si>
    <t>ARCAR</t>
  </si>
  <si>
    <t>ARFRI</t>
  </si>
  <si>
    <t>TIS2058</t>
  </si>
  <si>
    <t>8021003502058</t>
  </si>
  <si>
    <t>TIS2089</t>
  </si>
  <si>
    <t>8021003520089</t>
  </si>
  <si>
    <t>Disp.Estate 2026</t>
  </si>
  <si>
    <t>8021003500382</t>
  </si>
  <si>
    <t>8021003500399</t>
  </si>
  <si>
    <t>8021003500412</t>
  </si>
  <si>
    <t>ARLEG</t>
  </si>
  <si>
    <t>ARPIZ</t>
  </si>
  <si>
    <t>ARGRI</t>
  </si>
  <si>
    <t>ARORI</t>
  </si>
  <si>
    <t>8021003500429</t>
  </si>
  <si>
    <t>8021003500030</t>
  </si>
  <si>
    <t>8021003500368</t>
  </si>
  <si>
    <t>ARSAL</t>
  </si>
  <si>
    <t>8021003500597</t>
  </si>
  <si>
    <t>8021003500719</t>
  </si>
  <si>
    <t>TISMIS36</t>
  </si>
  <si>
    <t>CALVAL</t>
  </si>
  <si>
    <t>8021003501983</t>
  </si>
  <si>
    <t>ESPBAR</t>
  </si>
  <si>
    <t>ESPBARV</t>
  </si>
  <si>
    <t>8021003500962</t>
  </si>
  <si>
    <t>Box 1 pcs</t>
  </si>
  <si>
    <t>8021003501280</t>
  </si>
  <si>
    <t>8021003502041</t>
  </si>
  <si>
    <t>TISBEN40</t>
  </si>
  <si>
    <t>UOV</t>
  </si>
  <si>
    <t>8021003502003</t>
  </si>
  <si>
    <t>PALNAT</t>
  </si>
  <si>
    <t>8021003502096</t>
  </si>
  <si>
    <t>8021003501297</t>
  </si>
  <si>
    <t>TIS1297</t>
  </si>
  <si>
    <t>8021003502034</t>
  </si>
  <si>
    <t>TIS24NAT</t>
  </si>
  <si>
    <t>TIS207</t>
  </si>
  <si>
    <t>8021003500207</t>
  </si>
  <si>
    <t>8021003502584</t>
  </si>
  <si>
    <t>SCALATVV</t>
  </si>
  <si>
    <t>8021003502652</t>
  </si>
  <si>
    <t>COFLATV</t>
  </si>
  <si>
    <t>8021003502645</t>
  </si>
  <si>
    <t>ETAZCER</t>
  </si>
  <si>
    <t>8021003502478</t>
  </si>
  <si>
    <t>TIS0PEN72NW</t>
  </si>
  <si>
    <t xml:space="preserve">TOTEM "ZERO PENSIERI" 72 PCS </t>
  </si>
  <si>
    <t>8021003501419</t>
  </si>
  <si>
    <t>TIS0PENEST</t>
  </si>
  <si>
    <t>8021003501426</t>
  </si>
  <si>
    <t>ESPLEG</t>
  </si>
  <si>
    <t>8021003500504</t>
  </si>
  <si>
    <t>ESPTOTVAL</t>
  </si>
  <si>
    <t>8021003500917</t>
  </si>
  <si>
    <t>TOTGOLD300</t>
  </si>
  <si>
    <t>8021003502904</t>
  </si>
  <si>
    <t>MONBAL</t>
  </si>
  <si>
    <t>8021003502492</t>
  </si>
  <si>
    <t>SERENITY</t>
  </si>
  <si>
    <t>MONSER</t>
  </si>
  <si>
    <t>8021003502515</t>
  </si>
  <si>
    <t>MONMIR</t>
  </si>
  <si>
    <t>8021003502508</t>
  </si>
  <si>
    <t>MONZEN</t>
  </si>
  <si>
    <t>8021003502539</t>
  </si>
  <si>
    <t>TOTMON</t>
  </si>
  <si>
    <t>8021003502546</t>
  </si>
  <si>
    <t>€/IMB.</t>
  </si>
  <si>
    <t>IVA</t>
  </si>
  <si>
    <t>22%</t>
  </si>
  <si>
    <t>10%</t>
  </si>
  <si>
    <t>CT ORDINE</t>
  </si>
  <si>
    <t>TOT.ORD.</t>
  </si>
  <si>
    <t>12119086</t>
  </si>
  <si>
    <t>21069098</t>
  </si>
  <si>
    <t>17049075</t>
  </si>
  <si>
    <t>09021000</t>
  </si>
  <si>
    <t>TARIC CODE</t>
  </si>
  <si>
    <t>09023000</t>
  </si>
  <si>
    <t>09096200</t>
  </si>
  <si>
    <t>44191900</t>
  </si>
  <si>
    <t>44212090</t>
  </si>
  <si>
    <t>48196000</t>
  </si>
  <si>
    <t>70131000</t>
  </si>
  <si>
    <t>73102990</t>
  </si>
  <si>
    <t>COD. INTERNO</t>
  </si>
  <si>
    <t>LISTINO TISANE VALVERBE</t>
  </si>
  <si>
    <t>TISANE BIOLOGICHE</t>
  </si>
  <si>
    <t>CONTENUTO</t>
  </si>
  <si>
    <t>IMBALLO</t>
  </si>
  <si>
    <t>CAMOMILLA</t>
  </si>
  <si>
    <t>MALVA E LIMONE</t>
  </si>
  <si>
    <t>MALVA</t>
  </si>
  <si>
    <t>INFUSO DOPOPASTO</t>
  </si>
  <si>
    <t>INFUSO DELLA SERA</t>
  </si>
  <si>
    <t>DEPURA</t>
  </si>
  <si>
    <t>LINEASNELLA</t>
  </si>
  <si>
    <t>CURCUMA LIQUIRIZIA E ZENZERO</t>
  </si>
  <si>
    <t>INFUSO SEMI DI FINOCCHIO</t>
  </si>
  <si>
    <t>INFUSO ALLA LIQUIRIZIA</t>
  </si>
  <si>
    <t>ECHINACEA ALPINA</t>
  </si>
  <si>
    <t>LIMONE E ZENZERO</t>
  </si>
  <si>
    <t>RELAX TIGLIO &amp; ARANCIO</t>
  </si>
  <si>
    <t>BALSAMICA</t>
  </si>
  <si>
    <t>LAXATTIVA</t>
  </si>
  <si>
    <t>FRAGOLINA DI BOSCO E RIBES</t>
  </si>
  <si>
    <t>SONNO SERENO</t>
  </si>
  <si>
    <t>DETOX CARCIOFO E LIMONE</t>
  </si>
  <si>
    <t>VIN BRULE'</t>
  </si>
  <si>
    <t>MELOGRANO</t>
  </si>
  <si>
    <t>DRENAFORMA</t>
  </si>
  <si>
    <t>INFUSO DEL MATTINO</t>
  </si>
  <si>
    <t>CHOCO ARANCIO</t>
  </si>
  <si>
    <t>MIRTILLO E LAMPONE</t>
  </si>
  <si>
    <t>ZERO STRESS</t>
  </si>
  <si>
    <t>TISANA ALLATTAMENTO</t>
  </si>
  <si>
    <t>TISANA DI NATALE</t>
  </si>
  <si>
    <t>TISANA CAMOMILLA PROPOLI E MIELE</t>
  </si>
  <si>
    <t>VIE URINARIE</t>
  </si>
  <si>
    <t>MENOPAUSA</t>
  </si>
  <si>
    <t>MIRTILLO DI BOSCO</t>
  </si>
  <si>
    <t>TE DAL MONDO</t>
  </si>
  <si>
    <t>TE VERDE</t>
  </si>
  <si>
    <t>TE NERO CLASSICO</t>
  </si>
  <si>
    <t>TE ROOIBOS, AGRUMI E SPEZIE</t>
  </si>
  <si>
    <t>TE VERDE DETEINATO</t>
  </si>
  <si>
    <t>AROMI CUCINA</t>
  </si>
  <si>
    <t>AGLIO E OLIO</t>
  </si>
  <si>
    <t>CARNI &amp; PESCE</t>
  </si>
  <si>
    <t>FRITTATE E OMELETTES</t>
  </si>
  <si>
    <t>LEGUMI E ZUPPE</t>
  </si>
  <si>
    <t>PIZZA E BRUSCHETTE</t>
  </si>
  <si>
    <t>GRIGLIATE &amp; BBQ</t>
  </si>
  <si>
    <t>SALE ALLE ERBE</t>
  </si>
  <si>
    <t>ORIGANO</t>
  </si>
  <si>
    <t>TISANE FREDDE ESTIVE</t>
  </si>
  <si>
    <t>TARASSACO E BETULLA</t>
  </si>
  <si>
    <t>ROSA CANINA E IBISCO</t>
  </si>
  <si>
    <r>
      <t xml:space="preserve">MENTA E LIMONE                                       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 xml:space="preserve"> ESTATE 2026</t>
    </r>
  </si>
  <si>
    <t xml:space="preserve">UOVO PASQUA - CON CHOCO ARANCIO </t>
  </si>
  <si>
    <t>PALLINA NATALE LIMITED EDITION</t>
  </si>
  <si>
    <t xml:space="preserve">MULTIGUSTO 21 GIORNI DETOX </t>
  </si>
  <si>
    <t>MINI-MULTIGUSTO 24 AVVENTO - 12 gusti</t>
  </si>
  <si>
    <t>MULTIGUSTO 40 FILTRI - 4 gusti</t>
  </si>
  <si>
    <t>MULTIGUSTO 36 FILTRI - 6 gusti</t>
  </si>
  <si>
    <t>MINI-MULTIGUSTO 22 FILTRI - 11 gusti</t>
  </si>
  <si>
    <t>20 filtri - 20g</t>
  </si>
  <si>
    <t>20 filtri - 30g</t>
  </si>
  <si>
    <t>20 filtri - 40g</t>
  </si>
  <si>
    <t>16 filtri - 24g</t>
  </si>
  <si>
    <t>20 filtri - 24g</t>
  </si>
  <si>
    <t>50g/vetro</t>
  </si>
  <si>
    <t>35g/vetro</t>
  </si>
  <si>
    <t>30g/vetro</t>
  </si>
  <si>
    <t>60g/vetro</t>
  </si>
  <si>
    <t>110g/vetro</t>
  </si>
  <si>
    <t>SCATOLA BAR LEGNO</t>
  </si>
  <si>
    <t>VUOTA</t>
  </si>
  <si>
    <t>18 filtri - 27g</t>
  </si>
  <si>
    <t>18 filtri - 30,6g</t>
  </si>
  <si>
    <t>36 filtri - 51g</t>
  </si>
  <si>
    <t>40 filtri - 60g</t>
  </si>
  <si>
    <t>8 filtri - 12g</t>
  </si>
  <si>
    <t>10 filtri- 15g</t>
  </si>
  <si>
    <t>21 filtri - 30g</t>
  </si>
  <si>
    <t>24 filtri - 33g</t>
  </si>
  <si>
    <t>22 filtri - 30g</t>
  </si>
  <si>
    <t>12 filtri</t>
  </si>
  <si>
    <t>CARAMELLE ALLE ERBE</t>
  </si>
  <si>
    <t>EXPO CARTONE / LEGNO</t>
  </si>
  <si>
    <t>MIX MULTIGUSTO E IDEE REGALO</t>
  </si>
  <si>
    <t>SCATOLA BAR LEGNO 90 FILTRI - 9 gusti</t>
  </si>
  <si>
    <t>90 filtri - 135g</t>
  </si>
  <si>
    <t>24 filtri - 34g</t>
  </si>
  <si>
    <t>10 filtri + TAZZA</t>
  </si>
  <si>
    <t>64 filtri - 88g</t>
  </si>
  <si>
    <t>VUOTO</t>
  </si>
  <si>
    <t>72 pcs</t>
  </si>
  <si>
    <t>30 pcs</t>
  </si>
  <si>
    <t>300 pcs</t>
  </si>
  <si>
    <t>arriva montato</t>
  </si>
  <si>
    <t>24 pcs</t>
  </si>
  <si>
    <t>MIRTILLO E FRUTTI DI BOSCO</t>
  </si>
  <si>
    <t>ZENZERO E LIMONE</t>
  </si>
  <si>
    <t>TOTEM CARAMELLE (tutti i gusti)</t>
  </si>
  <si>
    <t>CONDIZIONI DI VENDITA</t>
  </si>
  <si>
    <t>CALENDARIO AVVENTO 24 FILTRI - 12 gusti</t>
  </si>
  <si>
    <t>LATTA PERSONALIZZATA</t>
  </si>
  <si>
    <t>LATTA PERSONALIZZATA 64 FILTRI - 8 gusti</t>
  </si>
  <si>
    <t>TAZZA IN CERAMICA CON LOGO</t>
  </si>
  <si>
    <t>TOTEM LEGNO</t>
  </si>
  <si>
    <t>TOTEM EXPO CARTONE</t>
  </si>
  <si>
    <t>TOTEM LEGNO GOLD EDITION 300 PCS - 12 gusti</t>
  </si>
  <si>
    <t>TOTEM EXPO AROMI DA CUCINA 30 PCS - 6 gusti</t>
  </si>
  <si>
    <t>TRANSPORTO INCLUSO IN ITALIA ESCLUSO SU ESTERO</t>
  </si>
  <si>
    <t>COMPILA IL LISTINO INDICANDO QUI LE QUANTITA' RICHIESTE (1=6 PEZZI)</t>
  </si>
  <si>
    <t>KIT GIA' PRONTI</t>
  </si>
  <si>
    <t>NATKIT</t>
  </si>
  <si>
    <t>PASKIT</t>
  </si>
  <si>
    <t>SUMKIT</t>
  </si>
  <si>
    <t>24 pcs + 2 tazze</t>
  </si>
  <si>
    <t>8021003500450</t>
  </si>
  <si>
    <t>KIT PASQUA FLOREAL 36 PCS</t>
  </si>
  <si>
    <t>36 pcs</t>
  </si>
  <si>
    <t>8021003500511</t>
  </si>
  <si>
    <t>SUMMER KIT 24 PCS + TAZZE</t>
  </si>
  <si>
    <t>48 pcs + thermos</t>
  </si>
  <si>
    <t>KIT NATALE 48 PCS + THERMOS 500 ML</t>
  </si>
  <si>
    <t>8021003500467</t>
  </si>
  <si>
    <t>6,49</t>
  </si>
  <si>
    <t>6,29</t>
  </si>
  <si>
    <t>10,45</t>
  </si>
  <si>
    <t>3,79</t>
  </si>
  <si>
    <t>175,92</t>
  </si>
  <si>
    <t>155,64</t>
  </si>
  <si>
    <t>46,56</t>
  </si>
  <si>
    <t>ORDINE MINIMO: 300€ IVA ESCLUSA O 180 € IVA ESCLUSA + 15 € DI CONTRIBUTO SPEDIZIONE</t>
  </si>
  <si>
    <t>EVASIONE ORDINI: 10-15 GIORNI LAVORATIVI DA PAGAMENTO</t>
  </si>
  <si>
    <t xml:space="preserve">PAGAMENTO: ANTICIPATO SCONTO 3% O CONTRASSEGNO SENZA SCONTO </t>
  </si>
  <si>
    <t>EXTRA SCONTISTICHE: 5% SU ORDINI SUPERIORI A 500 €</t>
  </si>
  <si>
    <t>16 filtri - 30g</t>
  </si>
  <si>
    <t>16 filtri - 20g</t>
  </si>
  <si>
    <t>TIS2775</t>
  </si>
  <si>
    <t>8021003502775</t>
  </si>
  <si>
    <t>TIS2669</t>
  </si>
  <si>
    <t>8021003502669</t>
  </si>
  <si>
    <t>TIS2782</t>
  </si>
  <si>
    <t>8021003502782</t>
  </si>
  <si>
    <t>Rev.15/10/2025</t>
  </si>
  <si>
    <r>
      <t xml:space="preserve">COLLEZIONE MIX SLYDE COLOR - 6 gusti       </t>
    </r>
    <r>
      <rPr>
        <b/>
        <sz val="8"/>
        <color indexed="10"/>
        <rFont val="Arial"/>
        <family val="2"/>
      </rPr>
      <t>NOVITA' 2026</t>
    </r>
  </si>
  <si>
    <t>TIS2799</t>
  </si>
  <si>
    <t xml:space="preserve">MAGIA DELL'INVERNO                             </t>
  </si>
  <si>
    <t>8021003502799</t>
  </si>
  <si>
    <t xml:space="preserve">VERBENA                                                  </t>
  </si>
  <si>
    <r>
      <t xml:space="preserve">GOLDEN MILK                                           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10"/>
        <rFont val="Arial"/>
        <family val="2"/>
      </rPr>
      <t>NOVITA' 2026</t>
    </r>
  </si>
  <si>
    <t>Disp.da aprile</t>
  </si>
  <si>
    <t xml:space="preserve">TE VERDE E MENTA                              </t>
  </si>
  <si>
    <t xml:space="preserve">TE NERO E VANIGLIA                                  </t>
  </si>
  <si>
    <t xml:space="preserve">TOTEM "TISANE ESTIVE" 72 PCS (36+36)      </t>
  </si>
  <si>
    <t>FEBBRAIO</t>
  </si>
  <si>
    <r>
      <t xml:space="preserve">MULTIGUSTO CON TAZZA - 5 gusti                   </t>
    </r>
    <r>
      <rPr>
        <b/>
        <sz val="8"/>
        <color indexed="10"/>
        <rFont val="Arial"/>
        <family val="2"/>
      </rPr>
      <t>NOVITA' 2026</t>
    </r>
  </si>
  <si>
    <t>SCONTO EXTRA MONDOFARMACIA -5%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</si>
</sst>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.00_-;\-* #,##0.00_-;_-* \-??_-;_-@_-"/>
    <numFmt numFmtId="177" formatCode="_-&quot;€ &quot;* #,##0.00_-;&quot;-€ &quot;* #,##0.00_-;_-&quot;€ &quot;* \-??_-;_-@_-"/>
  </numFmts>
  <fonts count="25" x14ac:knownFonts="1">
    <font>
      <sz val="10"/>
      <name val="Arial"/>
      <family val="2"/>
    </font>
    <font>
      <sz val="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Helvetica"/>
      <family val="2"/>
    </font>
    <font>
      <b/>
      <sz val="7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Times New Roman"/>
      <family val="1"/>
    </font>
    <font>
      <sz val="10"/>
      <color theme="0"/>
      <name val="Arial"/>
      <family val="2"/>
    </font>
    <font>
      <b/>
      <sz val="7"/>
      <color theme="0"/>
      <name val="Arial"/>
      <family val="2"/>
    </font>
    <font>
      <sz val="7"/>
      <color theme="0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22"/>
      </patternFill>
    </fill>
    <fill>
      <patternFill patternType="solid">
        <fgColor theme="5"/>
        <bgColor indexed="22"/>
      </patternFill>
    </fill>
    <fill>
      <patternFill patternType="solid">
        <fgColor theme="5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77" fontId="11" fillId="0" borderId="0" applyFill="0" applyBorder="0" applyAlignment="0" applyProtection="0"/>
    <xf numFmtId="176" fontId="11" fillId="0" borderId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5" fillId="3" borderId="1" xfId="0" applyFont="1" applyFill="1" applyBorder="1"/>
    <xf numFmtId="0" fontId="15" fillId="5" borderId="4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176" fontId="2" fillId="2" borderId="4" xfId="2" applyFont="1" applyFill="1" applyBorder="1" applyAlignment="1" applyProtection="1"/>
    <xf numFmtId="0" fontId="2" fillId="0" borderId="4" xfId="0" applyFont="1" applyBorder="1" applyAlignment="1">
      <alignment horizontal="center"/>
    </xf>
    <xf numFmtId="176" fontId="2" fillId="0" borderId="4" xfId="2" applyFont="1" applyFill="1" applyBorder="1" applyAlignment="1" applyProtection="1"/>
    <xf numFmtId="176" fontId="2" fillId="2" borderId="4" xfId="2" applyFont="1" applyFill="1" applyBorder="1" applyAlignment="1" applyProtection="1">
      <alignment horizontal="center"/>
    </xf>
    <xf numFmtId="0" fontId="5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right"/>
    </xf>
    <xf numFmtId="0" fontId="0" fillId="2" borderId="0" xfId="0" applyFill="1" applyBorder="1"/>
    <xf numFmtId="0" fontId="4" fillId="0" borderId="4" xfId="0" applyFont="1" applyBorder="1" applyAlignment="1">
      <alignment horizontal="center"/>
    </xf>
    <xf numFmtId="176" fontId="2" fillId="6" borderId="4" xfId="2" applyFont="1" applyFill="1" applyBorder="1" applyAlignment="1" applyProtection="1">
      <alignment horizontal="center"/>
    </xf>
    <xf numFmtId="49" fontId="2" fillId="0" borderId="4" xfId="2" applyNumberFormat="1" applyFont="1" applyFill="1" applyBorder="1" applyAlignment="1" applyProtection="1">
      <alignment horizontal="right"/>
    </xf>
    <xf numFmtId="0" fontId="0" fillId="7" borderId="4" xfId="0" applyFill="1" applyBorder="1"/>
    <xf numFmtId="0" fontId="16" fillId="8" borderId="5" xfId="0" applyFont="1" applyFill="1" applyBorder="1" applyAlignment="1">
      <alignment wrapText="1"/>
    </xf>
    <xf numFmtId="0" fontId="17" fillId="8" borderId="6" xfId="0" applyFont="1" applyFill="1" applyBorder="1"/>
    <xf numFmtId="0" fontId="18" fillId="9" borderId="6" xfId="0" applyFont="1" applyFill="1" applyBorder="1" applyAlignment="1">
      <alignment horizontal="left"/>
    </xf>
    <xf numFmtId="0" fontId="19" fillId="9" borderId="6" xfId="0" applyFont="1" applyFill="1" applyBorder="1"/>
    <xf numFmtId="0" fontId="8" fillId="10" borderId="5" xfId="0" applyFont="1" applyFill="1" applyBorder="1" applyAlignment="1">
      <alignment horizontal="left"/>
    </xf>
    <xf numFmtId="0" fontId="6" fillId="10" borderId="6" xfId="0" applyFont="1" applyFill="1" applyBorder="1" applyAlignment="1">
      <alignment horizontal="left"/>
    </xf>
    <xf numFmtId="0" fontId="6" fillId="10" borderId="6" xfId="0" applyFont="1" applyFill="1" applyBorder="1"/>
    <xf numFmtId="0" fontId="2" fillId="10" borderId="7" xfId="0" applyFont="1" applyFill="1" applyBorder="1" applyAlignment="1">
      <alignment horizontal="left" wrapText="1"/>
    </xf>
    <xf numFmtId="0" fontId="9" fillId="10" borderId="0" xfId="0" applyFont="1" applyFill="1" applyBorder="1" applyAlignment="1">
      <alignment horizontal="left"/>
    </xf>
    <xf numFmtId="0" fontId="8" fillId="10" borderId="7" xfId="0" applyFont="1" applyFill="1" applyBorder="1" applyAlignment="1">
      <alignment horizontal="left"/>
    </xf>
    <xf numFmtId="49" fontId="0" fillId="11" borderId="0" xfId="0" applyNumberFormat="1" applyFill="1" applyBorder="1"/>
    <xf numFmtId="49" fontId="0" fillId="11" borderId="0" xfId="0" applyNumberFormat="1" applyFont="1" applyFill="1" applyBorder="1"/>
    <xf numFmtId="0" fontId="0" fillId="0" borderId="0" xfId="0" applyBorder="1"/>
    <xf numFmtId="0" fontId="10" fillId="0" borderId="0" xfId="0" applyFont="1" applyBorder="1"/>
    <xf numFmtId="0" fontId="2" fillId="0" borderId="0" xfId="0" applyFont="1"/>
    <xf numFmtId="0" fontId="6" fillId="10" borderId="0" xfId="0" applyFont="1" applyFill="1" applyBorder="1"/>
    <xf numFmtId="0" fontId="20" fillId="5" borderId="4" xfId="0" applyFont="1" applyFill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176" fontId="2" fillId="2" borderId="8" xfId="2" applyFont="1" applyFill="1" applyBorder="1" applyAlignment="1" applyProtection="1"/>
    <xf numFmtId="0" fontId="0" fillId="7" borderId="8" xfId="0" applyFill="1" applyBorder="1"/>
    <xf numFmtId="0" fontId="15" fillId="5" borderId="9" xfId="0" applyFont="1" applyFill="1" applyBorder="1" applyAlignment="1">
      <alignment horizontal="center"/>
    </xf>
    <xf numFmtId="0" fontId="21" fillId="6" borderId="9" xfId="0" applyFont="1" applyFill="1" applyBorder="1" applyAlignment="1">
      <alignment horizontal="left"/>
    </xf>
    <xf numFmtId="0" fontId="21" fillId="12" borderId="9" xfId="0" applyFont="1" applyFill="1" applyBorder="1"/>
    <xf numFmtId="0" fontId="21" fillId="6" borderId="9" xfId="0" applyFont="1" applyFill="1" applyBorder="1"/>
    <xf numFmtId="0" fontId="3" fillId="6" borderId="9" xfId="0" applyFont="1" applyFill="1" applyBorder="1"/>
    <xf numFmtId="0" fontId="15" fillId="5" borderId="9" xfId="0" applyFont="1" applyFill="1" applyBorder="1" applyAlignment="1">
      <alignment horizontal="center" wrapText="1"/>
    </xf>
    <xf numFmtId="0" fontId="3" fillId="13" borderId="9" xfId="0" applyFont="1" applyFill="1" applyBorder="1" applyAlignment="1">
      <alignment horizontal="left"/>
    </xf>
    <xf numFmtId="0" fontId="3" fillId="7" borderId="9" xfId="0" applyFont="1" applyFill="1" applyBorder="1"/>
    <xf numFmtId="0" fontId="4" fillId="0" borderId="10" xfId="0" applyFont="1" applyBorder="1"/>
    <xf numFmtId="0" fontId="1" fillId="0" borderId="4" xfId="0" applyFont="1" applyBorder="1"/>
    <xf numFmtId="0" fontId="21" fillId="6" borderId="9" xfId="0" applyFont="1" applyFill="1" applyBorder="1" applyAlignment="1">
      <alignment horizontal="left" wrapText="1"/>
    </xf>
    <xf numFmtId="49" fontId="22" fillId="0" borderId="4" xfId="0" applyNumberFormat="1" applyFont="1" applyBorder="1" applyAlignment="1">
      <alignment horizontal="center"/>
    </xf>
    <xf numFmtId="49" fontId="2" fillId="0" borderId="4" xfId="2" applyNumberFormat="1" applyFont="1" applyFill="1" applyBorder="1" applyAlignment="1" applyProtection="1">
      <alignment horizontal="center"/>
    </xf>
    <xf numFmtId="49" fontId="2" fillId="2" borderId="4" xfId="2" applyNumberFormat="1" applyFont="1" applyFill="1" applyBorder="1" applyAlignment="1" applyProtection="1">
      <alignment horizontal="center"/>
    </xf>
    <xf numFmtId="49" fontId="2" fillId="5" borderId="4" xfId="2" applyNumberFormat="1" applyFont="1" applyFill="1" applyBorder="1" applyAlignment="1" applyProtection="1">
      <alignment horizontal="center"/>
    </xf>
    <xf numFmtId="49" fontId="2" fillId="6" borderId="4" xfId="2" applyNumberFormat="1" applyFont="1" applyFill="1" applyBorder="1" applyAlignment="1" applyProtection="1">
      <alignment horizontal="center"/>
    </xf>
    <xf numFmtId="49" fontId="2" fillId="7" borderId="8" xfId="2" applyNumberFormat="1" applyFont="1" applyFill="1" applyBorder="1" applyAlignment="1" applyProtection="1">
      <alignment horizontal="center"/>
    </xf>
    <xf numFmtId="0" fontId="23" fillId="5" borderId="4" xfId="0" applyFont="1" applyFill="1" applyBorder="1" applyAlignment="1">
      <alignment horizontal="center" wrapText="1"/>
    </xf>
    <xf numFmtId="0" fontId="0" fillId="0" borderId="11" xfId="0" applyBorder="1"/>
    <xf numFmtId="49" fontId="2" fillId="0" borderId="11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19" fillId="9" borderId="12" xfId="0" applyFont="1" applyFill="1" applyBorder="1"/>
    <xf numFmtId="49" fontId="2" fillId="0" borderId="12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2" fillId="0" borderId="0" xfId="0" applyFont="1" applyBorder="1"/>
    <xf numFmtId="0" fontId="0" fillId="0" borderId="14" xfId="0" applyBorder="1"/>
    <xf numFmtId="2" fontId="2" fillId="2" borderId="4" xfId="2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24" fillId="5" borderId="4" xfId="0" applyFont="1" applyFill="1" applyBorder="1" applyAlignment="1" applyProtection="1">
      <alignment horizontal="center" wrapText="1"/>
      <protection locked="0"/>
    </xf>
    <xf numFmtId="0" fontId="19" fillId="9" borderId="6" xfId="0" applyFont="1" applyFill="1" applyBorder="1" applyProtection="1">
      <protection locked="0"/>
    </xf>
    <xf numFmtId="0" fontId="6" fillId="10" borderId="0" xfId="0" applyFont="1" applyFill="1" applyBorder="1" applyProtection="1">
      <protection locked="0"/>
    </xf>
    <xf numFmtId="49" fontId="0" fillId="11" borderId="0" xfId="0" applyNumberFormat="1" applyFont="1" applyFill="1" applyBorder="1" applyProtection="1">
      <protection locked="0"/>
    </xf>
    <xf numFmtId="0" fontId="0" fillId="0" borderId="0" xfId="0" applyBorder="1" applyProtection="1">
      <protection locked="0"/>
    </xf>
    <xf numFmtId="1" fontId="2" fillId="14" borderId="4" xfId="2" applyNumberFormat="1" applyFont="1" applyFill="1" applyBorder="1" applyAlignment="1" applyProtection="1">
      <alignment horizontal="center"/>
      <protection locked="0"/>
    </xf>
    <xf numFmtId="1" fontId="2" fillId="15" borderId="4" xfId="2" applyNumberFormat="1" applyFont="1" applyFill="1" applyBorder="1" applyAlignment="1" applyProtection="1">
      <alignment horizontal="center"/>
      <protection locked="0"/>
    </xf>
    <xf numFmtId="1" fontId="15" fillId="5" borderId="4" xfId="0" applyNumberFormat="1" applyFont="1" applyFill="1" applyBorder="1" applyAlignment="1" applyProtection="1">
      <alignment horizontal="center"/>
      <protection locked="0"/>
    </xf>
    <xf numFmtId="1" fontId="2" fillId="5" borderId="4" xfId="2" applyNumberFormat="1" applyFont="1" applyFill="1" applyBorder="1" applyAlignment="1" applyProtection="1">
      <alignment horizontal="center"/>
      <protection locked="0"/>
    </xf>
    <xf numFmtId="1" fontId="2" fillId="7" borderId="8" xfId="2" applyNumberFormat="1" applyFont="1" applyFill="1" applyBorder="1" applyAlignment="1" applyProtection="1">
      <alignment horizontal="center"/>
      <protection locked="0"/>
    </xf>
    <xf numFmtId="2" fontId="2" fillId="7" borderId="8" xfId="2" applyNumberFormat="1" applyFont="1" applyFill="1" applyBorder="1" applyAlignment="1" applyProtection="1">
      <alignment horizontal="center"/>
    </xf>
    <xf numFmtId="0" fontId="2" fillId="10" borderId="0" xfId="0" applyFont="1" applyFill="1" applyBorder="1" applyAlignment="1">
      <alignment horizontal="left"/>
    </xf>
    <xf numFmtId="0" fontId="6" fillId="10" borderId="0" xfId="0" applyFont="1" applyFill="1" applyBorder="1" applyAlignment="1">
      <alignment horizontal="left"/>
    </xf>
    <xf numFmtId="0" fontId="6" fillId="10" borderId="0" xfId="0" applyFont="1" applyFill="1" applyBorder="1" applyAlignment="1" applyProtection="1">
      <alignment horizontal="left"/>
      <protection locked="0"/>
    </xf>
    <xf numFmtId="0" fontId="2" fillId="12" borderId="0" xfId="0" applyFont="1" applyFill="1" applyBorder="1"/>
    <xf numFmtId="0" fontId="3" fillId="16" borderId="9" xfId="0" applyFont="1" applyFill="1" applyBorder="1" applyAlignment="1">
      <alignment horizontal="left"/>
    </xf>
    <xf numFmtId="0" fontId="2" fillId="12" borderId="9" xfId="0" applyFont="1" applyFill="1" applyBorder="1"/>
    <xf numFmtId="0" fontId="2" fillId="12" borderId="9" xfId="0" applyFont="1" applyFill="1" applyBorder="1" applyAlignment="1">
      <alignment wrapText="1"/>
    </xf>
    <xf numFmtId="0" fontId="2" fillId="6" borderId="9" xfId="0" applyFont="1" applyFill="1" applyBorder="1"/>
    <xf numFmtId="0" fontId="3" fillId="13" borderId="9" xfId="0" applyFont="1" applyFill="1" applyBorder="1" applyAlignment="1">
      <alignment horizontal="left" wrapText="1"/>
    </xf>
    <xf numFmtId="0" fontId="7" fillId="12" borderId="9" xfId="0" applyFont="1" applyFill="1" applyBorder="1"/>
    <xf numFmtId="0" fontId="7" fillId="12" borderId="9" xfId="0" applyFont="1" applyFill="1" applyBorder="1" applyAlignment="1">
      <alignment wrapText="1"/>
    </xf>
    <xf numFmtId="0" fontId="15" fillId="4" borderId="3" xfId="0" applyFont="1" applyFill="1" applyBorder="1"/>
    <xf numFmtId="0" fontId="15" fillId="4" borderId="1" xfId="0" applyFont="1" applyFill="1" applyBorder="1"/>
    <xf numFmtId="0" fontId="0" fillId="4" borderId="2" xfId="0" applyFill="1" applyBorder="1"/>
    <xf numFmtId="0" fontId="0" fillId="4" borderId="3" xfId="0" applyFill="1" applyBorder="1"/>
  </cellXfs>
  <cellStyles count="3">
    <cellStyle name="Euro" xfId="1" xr:uid="{D3A2E01E-DBC0-4AAE-B074-C709263E42DC}"/>
    <cellStyle name="Migliaia" xfId="2" builtinId="3"/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FD95-B58A-4EF7-BB2A-A3521708B116}">
  <sheetPr>
    <pageSetUpPr fitToPage="1"/>
  </sheetPr>
  <dimension ref="A1:IV117"/>
  <sheetViews>
    <sheetView tabSelected="1" topLeftCell="A89" zoomScale="120" workbookViewId="0">
      <selection activeCell="C113" sqref="C113"/>
    </sheetView>
  </sheetViews>
  <sheetFormatPr defaultRowHeight="12.75" x14ac:dyDescent="0.2"/>
  <cols>
    <col min="1" max="1" width="12.42578125" style="1" customWidth="1"/>
    <col min="2" max="2" width="46.28515625" customWidth="1"/>
    <col min="3" max="3" width="13.42578125" customWidth="1"/>
    <col min="4" max="4" width="15.28515625" customWidth="1"/>
    <col min="5" max="7" width="7.42578125" customWidth="1"/>
    <col min="8" max="8" width="7.42578125" style="64" customWidth="1"/>
    <col min="9" max="10" width="7.42578125" customWidth="1"/>
    <col min="11" max="11" width="12.7109375" customWidth="1"/>
    <col min="12" max="12" width="14.28515625" customWidth="1"/>
  </cols>
  <sheetData>
    <row r="1" spans="1:12" ht="6" customHeight="1" thickBot="1" x14ac:dyDescent="0.25"/>
    <row r="2" spans="1:12" ht="13.5" thickBot="1" x14ac:dyDescent="0.25">
      <c r="B2" s="2" t="s">
        <v>169</v>
      </c>
      <c r="C2" s="88" t="s">
        <v>324</v>
      </c>
      <c r="D2" s="87"/>
      <c r="E2" s="89"/>
      <c r="F2" s="90"/>
      <c r="L2" s="31" t="s">
        <v>311</v>
      </c>
    </row>
    <row r="3" spans="1:12" ht="6.95" customHeight="1" x14ac:dyDescent="0.2"/>
    <row r="4" spans="1:12" ht="27" customHeight="1" x14ac:dyDescent="0.2">
      <c r="A4" s="4" t="s">
        <v>168</v>
      </c>
      <c r="B4" s="37" t="s">
        <v>170</v>
      </c>
      <c r="C4" s="4" t="s">
        <v>171</v>
      </c>
      <c r="D4" s="3" t="s">
        <v>172</v>
      </c>
      <c r="E4" s="3" t="s">
        <v>0</v>
      </c>
      <c r="F4" s="3" t="s">
        <v>150</v>
      </c>
      <c r="G4" s="3" t="s">
        <v>151</v>
      </c>
      <c r="H4" s="65" t="s">
        <v>154</v>
      </c>
      <c r="I4" s="54" t="s">
        <v>155</v>
      </c>
      <c r="J4" s="33" t="s">
        <v>18</v>
      </c>
      <c r="K4" s="3" t="s">
        <v>6</v>
      </c>
      <c r="L4" s="3" t="s">
        <v>160</v>
      </c>
    </row>
    <row r="5" spans="1:12" ht="11.1" customHeight="1" x14ac:dyDescent="0.2">
      <c r="A5" s="7" t="s">
        <v>12</v>
      </c>
      <c r="B5" s="38" t="s">
        <v>173</v>
      </c>
      <c r="C5" s="5" t="s">
        <v>229</v>
      </c>
      <c r="D5" s="5" t="s">
        <v>1</v>
      </c>
      <c r="E5" s="6">
        <v>1.94</v>
      </c>
      <c r="F5" s="6">
        <f>E5*6</f>
        <v>11.64</v>
      </c>
      <c r="G5" s="50" t="s">
        <v>152</v>
      </c>
      <c r="H5" s="70"/>
      <c r="I5" s="63">
        <f>F5*H5</f>
        <v>0</v>
      </c>
      <c r="J5" s="6">
        <v>3.5</v>
      </c>
      <c r="K5" s="34" t="s">
        <v>7</v>
      </c>
      <c r="L5" s="34" t="s">
        <v>156</v>
      </c>
    </row>
    <row r="6" spans="1:12" ht="11.1" customHeight="1" x14ac:dyDescent="0.2">
      <c r="A6" s="7" t="s">
        <v>13</v>
      </c>
      <c r="B6" s="38" t="s">
        <v>174</v>
      </c>
      <c r="C6" s="5" t="s">
        <v>229</v>
      </c>
      <c r="D6" s="5" t="s">
        <v>1</v>
      </c>
      <c r="E6" s="6">
        <v>1.94</v>
      </c>
      <c r="F6" s="6">
        <f t="shared" ref="F6:F40" si="0">E6*6</f>
        <v>11.64</v>
      </c>
      <c r="G6" s="50" t="s">
        <v>153</v>
      </c>
      <c r="H6" s="70"/>
      <c r="I6" s="63">
        <f t="shared" ref="I6:I69" si="1">F6*H6</f>
        <v>0</v>
      </c>
      <c r="J6" s="6">
        <v>3.5</v>
      </c>
      <c r="K6" s="34" t="s">
        <v>8</v>
      </c>
      <c r="L6" s="34" t="s">
        <v>157</v>
      </c>
    </row>
    <row r="7" spans="1:12" ht="11.1" customHeight="1" x14ac:dyDescent="0.2">
      <c r="A7" s="7" t="s">
        <v>14</v>
      </c>
      <c r="B7" s="38" t="s">
        <v>175</v>
      </c>
      <c r="C7" s="5" t="s">
        <v>229</v>
      </c>
      <c r="D7" s="5" t="s">
        <v>1</v>
      </c>
      <c r="E7" s="6">
        <v>1.94</v>
      </c>
      <c r="F7" s="6">
        <f t="shared" si="0"/>
        <v>11.64</v>
      </c>
      <c r="G7" s="50" t="s">
        <v>152</v>
      </c>
      <c r="H7" s="70"/>
      <c r="I7" s="63">
        <f t="shared" si="1"/>
        <v>0</v>
      </c>
      <c r="J7" s="6">
        <v>3.5</v>
      </c>
      <c r="K7" s="34" t="s">
        <v>9</v>
      </c>
      <c r="L7" s="34" t="s">
        <v>156</v>
      </c>
    </row>
    <row r="8" spans="1:12" ht="11.1" customHeight="1" x14ac:dyDescent="0.2">
      <c r="A8" s="7" t="s">
        <v>15</v>
      </c>
      <c r="B8" s="38" t="s">
        <v>176</v>
      </c>
      <c r="C8" s="5" t="s">
        <v>229</v>
      </c>
      <c r="D8" s="5" t="s">
        <v>1</v>
      </c>
      <c r="E8" s="6">
        <v>1.94</v>
      </c>
      <c r="F8" s="6">
        <f t="shared" si="0"/>
        <v>11.64</v>
      </c>
      <c r="G8" s="50" t="s">
        <v>153</v>
      </c>
      <c r="H8" s="70"/>
      <c r="I8" s="63">
        <f t="shared" si="1"/>
        <v>0</v>
      </c>
      <c r="J8" s="6">
        <v>3.5</v>
      </c>
      <c r="K8" s="34" t="s">
        <v>10</v>
      </c>
      <c r="L8" s="34" t="s">
        <v>157</v>
      </c>
    </row>
    <row r="9" spans="1:12" ht="11.1" customHeight="1" x14ac:dyDescent="0.2">
      <c r="A9" s="7" t="s">
        <v>16</v>
      </c>
      <c r="B9" s="38" t="s">
        <v>177</v>
      </c>
      <c r="C9" s="5" t="s">
        <v>229</v>
      </c>
      <c r="D9" s="5" t="s">
        <v>1</v>
      </c>
      <c r="E9" s="6">
        <v>1.94</v>
      </c>
      <c r="F9" s="6">
        <f t="shared" si="0"/>
        <v>11.64</v>
      </c>
      <c r="G9" s="50" t="s">
        <v>153</v>
      </c>
      <c r="H9" s="70"/>
      <c r="I9" s="63">
        <f t="shared" si="1"/>
        <v>0</v>
      </c>
      <c r="J9" s="6">
        <v>3.5</v>
      </c>
      <c r="K9" s="34" t="s">
        <v>11</v>
      </c>
      <c r="L9" s="34" t="s">
        <v>157</v>
      </c>
    </row>
    <row r="10" spans="1:12" ht="11.1" customHeight="1" x14ac:dyDescent="0.2">
      <c r="A10" s="7" t="s">
        <v>17</v>
      </c>
      <c r="B10" s="38" t="s">
        <v>178</v>
      </c>
      <c r="C10" s="5" t="s">
        <v>230</v>
      </c>
      <c r="D10" s="5" t="s">
        <v>1</v>
      </c>
      <c r="E10" s="6">
        <v>1.94</v>
      </c>
      <c r="F10" s="6">
        <f t="shared" si="0"/>
        <v>11.64</v>
      </c>
      <c r="G10" s="50" t="s">
        <v>153</v>
      </c>
      <c r="H10" s="70"/>
      <c r="I10" s="63">
        <f t="shared" si="1"/>
        <v>0</v>
      </c>
      <c r="J10" s="6">
        <v>3.5</v>
      </c>
      <c r="K10" s="34" t="s">
        <v>11</v>
      </c>
      <c r="L10" s="34" t="s">
        <v>157</v>
      </c>
    </row>
    <row r="11" spans="1:12" ht="11.1" customHeight="1" x14ac:dyDescent="0.2">
      <c r="A11" s="7" t="s">
        <v>19</v>
      </c>
      <c r="B11" s="38" t="s">
        <v>179</v>
      </c>
      <c r="C11" s="5" t="s">
        <v>229</v>
      </c>
      <c r="D11" s="5" t="s">
        <v>1</v>
      </c>
      <c r="E11" s="6">
        <v>1.94</v>
      </c>
      <c r="F11" s="6">
        <f t="shared" si="0"/>
        <v>11.64</v>
      </c>
      <c r="G11" s="50" t="s">
        <v>153</v>
      </c>
      <c r="H11" s="70"/>
      <c r="I11" s="63">
        <f t="shared" si="1"/>
        <v>0</v>
      </c>
      <c r="J11" s="6">
        <v>3.5</v>
      </c>
      <c r="K11" s="34" t="s">
        <v>20</v>
      </c>
      <c r="L11" s="34" t="s">
        <v>157</v>
      </c>
    </row>
    <row r="12" spans="1:12" ht="11.1" customHeight="1" x14ac:dyDescent="0.2">
      <c r="A12" s="7" t="s">
        <v>21</v>
      </c>
      <c r="B12" s="38" t="s">
        <v>2</v>
      </c>
      <c r="C12" s="5" t="s">
        <v>231</v>
      </c>
      <c r="D12" s="5" t="s">
        <v>1</v>
      </c>
      <c r="E12" s="6">
        <v>1.94</v>
      </c>
      <c r="F12" s="6">
        <f t="shared" si="0"/>
        <v>11.64</v>
      </c>
      <c r="G12" s="50" t="s">
        <v>153</v>
      </c>
      <c r="H12" s="70"/>
      <c r="I12" s="63">
        <f t="shared" si="1"/>
        <v>0</v>
      </c>
      <c r="J12" s="6">
        <v>3.5</v>
      </c>
      <c r="K12" s="34" t="s">
        <v>22</v>
      </c>
      <c r="L12" s="34" t="s">
        <v>157</v>
      </c>
    </row>
    <row r="13" spans="1:12" ht="11.1" customHeight="1" x14ac:dyDescent="0.2">
      <c r="A13" s="7" t="s">
        <v>23</v>
      </c>
      <c r="B13" s="38" t="s">
        <v>180</v>
      </c>
      <c r="C13" s="5" t="s">
        <v>230</v>
      </c>
      <c r="D13" s="5" t="s">
        <v>1</v>
      </c>
      <c r="E13" s="6">
        <v>1.94</v>
      </c>
      <c r="F13" s="6">
        <f t="shared" si="0"/>
        <v>11.64</v>
      </c>
      <c r="G13" s="50" t="s">
        <v>153</v>
      </c>
      <c r="H13" s="70"/>
      <c r="I13" s="63">
        <f t="shared" si="1"/>
        <v>0</v>
      </c>
      <c r="J13" s="6">
        <v>3.5</v>
      </c>
      <c r="K13" s="34" t="s">
        <v>24</v>
      </c>
      <c r="L13" s="34" t="s">
        <v>157</v>
      </c>
    </row>
    <row r="14" spans="1:12" ht="11.1" customHeight="1" x14ac:dyDescent="0.2">
      <c r="A14" s="7" t="s">
        <v>25</v>
      </c>
      <c r="B14" s="38" t="s">
        <v>181</v>
      </c>
      <c r="C14" s="5" t="s">
        <v>230</v>
      </c>
      <c r="D14" s="5" t="s">
        <v>1</v>
      </c>
      <c r="E14" s="6">
        <v>1.94</v>
      </c>
      <c r="F14" s="6">
        <f t="shared" si="0"/>
        <v>11.64</v>
      </c>
      <c r="G14" s="50" t="s">
        <v>153</v>
      </c>
      <c r="H14" s="70"/>
      <c r="I14" s="63">
        <f t="shared" si="1"/>
        <v>0</v>
      </c>
      <c r="J14" s="6">
        <v>3.5</v>
      </c>
      <c r="K14" s="34" t="s">
        <v>26</v>
      </c>
      <c r="L14" s="34" t="s">
        <v>162</v>
      </c>
    </row>
    <row r="15" spans="1:12" ht="11.1" customHeight="1" x14ac:dyDescent="0.2">
      <c r="A15" s="7" t="s">
        <v>27</v>
      </c>
      <c r="B15" s="38" t="s">
        <v>182</v>
      </c>
      <c r="C15" s="5" t="s">
        <v>230</v>
      </c>
      <c r="D15" s="5" t="s">
        <v>1</v>
      </c>
      <c r="E15" s="6">
        <v>1.94</v>
      </c>
      <c r="F15" s="6">
        <f t="shared" si="0"/>
        <v>11.64</v>
      </c>
      <c r="G15" s="50" t="s">
        <v>153</v>
      </c>
      <c r="H15" s="70"/>
      <c r="I15" s="63">
        <f t="shared" si="1"/>
        <v>0</v>
      </c>
      <c r="J15" s="6">
        <v>3.5</v>
      </c>
      <c r="K15" s="34" t="s">
        <v>28</v>
      </c>
      <c r="L15" s="34" t="s">
        <v>157</v>
      </c>
    </row>
    <row r="16" spans="1:12" ht="11.1" customHeight="1" x14ac:dyDescent="0.2">
      <c r="A16" s="7" t="s">
        <v>29</v>
      </c>
      <c r="B16" s="38" t="s">
        <v>183</v>
      </c>
      <c r="C16" s="5" t="s">
        <v>230</v>
      </c>
      <c r="D16" s="5" t="s">
        <v>1</v>
      </c>
      <c r="E16" s="6">
        <v>1.94</v>
      </c>
      <c r="F16" s="6">
        <f t="shared" si="0"/>
        <v>11.64</v>
      </c>
      <c r="G16" s="50" t="s">
        <v>153</v>
      </c>
      <c r="H16" s="70"/>
      <c r="I16" s="63">
        <f t="shared" si="1"/>
        <v>0</v>
      </c>
      <c r="J16" s="6">
        <v>3.5</v>
      </c>
      <c r="K16" s="34" t="s">
        <v>28</v>
      </c>
      <c r="L16" s="34" t="s">
        <v>157</v>
      </c>
    </row>
    <row r="17" spans="1:12" ht="11.1" customHeight="1" x14ac:dyDescent="0.2">
      <c r="A17" s="7" t="s">
        <v>30</v>
      </c>
      <c r="B17" s="38" t="s">
        <v>184</v>
      </c>
      <c r="C17" s="5" t="s">
        <v>230</v>
      </c>
      <c r="D17" s="5" t="s">
        <v>1</v>
      </c>
      <c r="E17" s="6">
        <v>1.94</v>
      </c>
      <c r="F17" s="6">
        <f t="shared" si="0"/>
        <v>11.64</v>
      </c>
      <c r="G17" s="50" t="s">
        <v>153</v>
      </c>
      <c r="H17" s="70"/>
      <c r="I17" s="63">
        <f t="shared" si="1"/>
        <v>0</v>
      </c>
      <c r="J17" s="6">
        <v>3.5</v>
      </c>
      <c r="K17" s="34" t="s">
        <v>31</v>
      </c>
      <c r="L17" s="34" t="s">
        <v>157</v>
      </c>
    </row>
    <row r="18" spans="1:12" ht="11.1" customHeight="1" x14ac:dyDescent="0.2">
      <c r="A18" s="7" t="s">
        <v>32</v>
      </c>
      <c r="B18" s="38" t="s">
        <v>185</v>
      </c>
      <c r="C18" s="5" t="s">
        <v>229</v>
      </c>
      <c r="D18" s="5" t="s">
        <v>1</v>
      </c>
      <c r="E18" s="6">
        <v>1.94</v>
      </c>
      <c r="F18" s="6">
        <f t="shared" si="0"/>
        <v>11.64</v>
      </c>
      <c r="G18" s="50" t="s">
        <v>153</v>
      </c>
      <c r="H18" s="70"/>
      <c r="I18" s="63">
        <f t="shared" si="1"/>
        <v>0</v>
      </c>
      <c r="J18" s="6">
        <v>3.5</v>
      </c>
      <c r="K18" s="34" t="s">
        <v>33</v>
      </c>
      <c r="L18" s="34" t="s">
        <v>157</v>
      </c>
    </row>
    <row r="19" spans="1:12" ht="11.1" customHeight="1" x14ac:dyDescent="0.2">
      <c r="A19" s="7" t="s">
        <v>34</v>
      </c>
      <c r="B19" s="38" t="s">
        <v>186</v>
      </c>
      <c r="C19" s="5" t="s">
        <v>230</v>
      </c>
      <c r="D19" s="5" t="s">
        <v>1</v>
      </c>
      <c r="E19" s="6">
        <v>1.94</v>
      </c>
      <c r="F19" s="6">
        <f t="shared" si="0"/>
        <v>11.64</v>
      </c>
      <c r="G19" s="50" t="s">
        <v>153</v>
      </c>
      <c r="H19" s="70"/>
      <c r="I19" s="63">
        <f t="shared" si="1"/>
        <v>0</v>
      </c>
      <c r="J19" s="6">
        <v>3.5</v>
      </c>
      <c r="K19" s="34" t="s">
        <v>35</v>
      </c>
      <c r="L19" s="34" t="s">
        <v>157</v>
      </c>
    </row>
    <row r="20" spans="1:12" ht="11.1" customHeight="1" x14ac:dyDescent="0.2">
      <c r="A20" s="7" t="s">
        <v>36</v>
      </c>
      <c r="B20" s="38" t="s">
        <v>187</v>
      </c>
      <c r="C20" s="5" t="s">
        <v>230</v>
      </c>
      <c r="D20" s="5" t="s">
        <v>1</v>
      </c>
      <c r="E20" s="6">
        <v>1.94</v>
      </c>
      <c r="F20" s="6">
        <f t="shared" si="0"/>
        <v>11.64</v>
      </c>
      <c r="G20" s="50" t="s">
        <v>153</v>
      </c>
      <c r="H20" s="70"/>
      <c r="I20" s="63">
        <f t="shared" si="1"/>
        <v>0</v>
      </c>
      <c r="J20" s="6">
        <v>3.5</v>
      </c>
      <c r="K20" s="34" t="s">
        <v>37</v>
      </c>
      <c r="L20" s="34" t="s">
        <v>157</v>
      </c>
    </row>
    <row r="21" spans="1:12" ht="11.1" customHeight="1" x14ac:dyDescent="0.2">
      <c r="A21" s="7" t="s">
        <v>38</v>
      </c>
      <c r="B21" s="38" t="s">
        <v>188</v>
      </c>
      <c r="C21" s="5" t="s">
        <v>230</v>
      </c>
      <c r="D21" s="5" t="s">
        <v>1</v>
      </c>
      <c r="E21" s="6">
        <v>1.94</v>
      </c>
      <c r="F21" s="6">
        <f t="shared" si="0"/>
        <v>11.64</v>
      </c>
      <c r="G21" s="50" t="s">
        <v>153</v>
      </c>
      <c r="H21" s="70"/>
      <c r="I21" s="63">
        <f t="shared" si="1"/>
        <v>0</v>
      </c>
      <c r="J21" s="6">
        <v>3.5</v>
      </c>
      <c r="K21" s="34" t="s">
        <v>39</v>
      </c>
      <c r="L21" s="34" t="s">
        <v>157</v>
      </c>
    </row>
    <row r="22" spans="1:12" ht="11.1" customHeight="1" x14ac:dyDescent="0.2">
      <c r="A22" s="7" t="s">
        <v>40</v>
      </c>
      <c r="B22" s="38" t="s">
        <v>189</v>
      </c>
      <c r="C22" s="5" t="s">
        <v>230</v>
      </c>
      <c r="D22" s="5" t="s">
        <v>1</v>
      </c>
      <c r="E22" s="6">
        <v>1.94</v>
      </c>
      <c r="F22" s="6">
        <f t="shared" si="0"/>
        <v>11.64</v>
      </c>
      <c r="G22" s="50" t="s">
        <v>153</v>
      </c>
      <c r="H22" s="70"/>
      <c r="I22" s="63">
        <f t="shared" si="1"/>
        <v>0</v>
      </c>
      <c r="J22" s="6">
        <v>3.5</v>
      </c>
      <c r="K22" s="34" t="s">
        <v>41</v>
      </c>
      <c r="L22" s="34" t="s">
        <v>157</v>
      </c>
    </row>
    <row r="23" spans="1:12" ht="10.5" customHeight="1" x14ac:dyDescent="0.2">
      <c r="A23" s="7" t="s">
        <v>42</v>
      </c>
      <c r="B23" s="39" t="s">
        <v>3</v>
      </c>
      <c r="C23" s="5" t="s">
        <v>229</v>
      </c>
      <c r="D23" s="5" t="s">
        <v>1</v>
      </c>
      <c r="E23" s="6">
        <v>1.94</v>
      </c>
      <c r="F23" s="6">
        <f t="shared" si="0"/>
        <v>11.64</v>
      </c>
      <c r="G23" s="50" t="s">
        <v>153</v>
      </c>
      <c r="H23" s="70"/>
      <c r="I23" s="63">
        <f t="shared" si="1"/>
        <v>0</v>
      </c>
      <c r="J23" s="6">
        <v>3.5</v>
      </c>
      <c r="K23" s="34" t="s">
        <v>43</v>
      </c>
      <c r="L23" s="34" t="s">
        <v>157</v>
      </c>
    </row>
    <row r="24" spans="1:12" ht="10.5" customHeight="1" x14ac:dyDescent="0.2">
      <c r="A24" s="7" t="s">
        <v>44</v>
      </c>
      <c r="B24" s="38" t="s">
        <v>190</v>
      </c>
      <c r="C24" s="5" t="s">
        <v>230</v>
      </c>
      <c r="D24" s="5" t="s">
        <v>1</v>
      </c>
      <c r="E24" s="6">
        <v>1.94</v>
      </c>
      <c r="F24" s="6">
        <f t="shared" si="0"/>
        <v>11.64</v>
      </c>
      <c r="G24" s="50" t="s">
        <v>153</v>
      </c>
      <c r="H24" s="70"/>
      <c r="I24" s="63">
        <f t="shared" si="1"/>
        <v>0</v>
      </c>
      <c r="J24" s="6">
        <v>3.5</v>
      </c>
      <c r="K24" s="34" t="s">
        <v>45</v>
      </c>
      <c r="L24" s="34" t="s">
        <v>157</v>
      </c>
    </row>
    <row r="25" spans="1:12" ht="11.1" customHeight="1" x14ac:dyDescent="0.2">
      <c r="A25" s="7" t="s">
        <v>46</v>
      </c>
      <c r="B25" s="40" t="s">
        <v>191</v>
      </c>
      <c r="C25" s="5" t="s">
        <v>230</v>
      </c>
      <c r="D25" s="5" t="s">
        <v>1</v>
      </c>
      <c r="E25" s="6">
        <v>1.94</v>
      </c>
      <c r="F25" s="6">
        <f t="shared" si="0"/>
        <v>11.64</v>
      </c>
      <c r="G25" s="50" t="s">
        <v>153</v>
      </c>
      <c r="H25" s="70"/>
      <c r="I25" s="63">
        <f t="shared" si="1"/>
        <v>0</v>
      </c>
      <c r="J25" s="6">
        <v>3.5</v>
      </c>
      <c r="K25" s="34" t="s">
        <v>47</v>
      </c>
      <c r="L25" s="34" t="s">
        <v>157</v>
      </c>
    </row>
    <row r="26" spans="1:12" ht="11.1" customHeight="1" x14ac:dyDescent="0.2">
      <c r="A26" s="7" t="s">
        <v>48</v>
      </c>
      <c r="B26" s="38" t="s">
        <v>192</v>
      </c>
      <c r="C26" s="5" t="s">
        <v>230</v>
      </c>
      <c r="D26" s="5" t="s">
        <v>1</v>
      </c>
      <c r="E26" s="6">
        <v>1.94</v>
      </c>
      <c r="F26" s="6">
        <f t="shared" si="0"/>
        <v>11.64</v>
      </c>
      <c r="G26" s="50" t="s">
        <v>153</v>
      </c>
      <c r="H26" s="70"/>
      <c r="I26" s="63">
        <f t="shared" si="1"/>
        <v>0</v>
      </c>
      <c r="J26" s="6">
        <v>3.5</v>
      </c>
      <c r="K26" s="34" t="s">
        <v>49</v>
      </c>
      <c r="L26" s="34" t="s">
        <v>157</v>
      </c>
    </row>
    <row r="27" spans="1:12" ht="11.1" customHeight="1" x14ac:dyDescent="0.2">
      <c r="A27" s="7" t="s">
        <v>50</v>
      </c>
      <c r="B27" s="38" t="s">
        <v>193</v>
      </c>
      <c r="C27" s="5" t="s">
        <v>230</v>
      </c>
      <c r="D27" s="5" t="s">
        <v>1</v>
      </c>
      <c r="E27" s="6">
        <v>1.94</v>
      </c>
      <c r="F27" s="6">
        <f t="shared" si="0"/>
        <v>11.64</v>
      </c>
      <c r="G27" s="50" t="s">
        <v>153</v>
      </c>
      <c r="H27" s="70"/>
      <c r="I27" s="63">
        <f t="shared" si="1"/>
        <v>0</v>
      </c>
      <c r="J27" s="6">
        <v>3.5</v>
      </c>
      <c r="K27" s="34" t="s">
        <v>51</v>
      </c>
      <c r="L27" s="34" t="s">
        <v>157</v>
      </c>
    </row>
    <row r="28" spans="1:12" ht="11.1" customHeight="1" x14ac:dyDescent="0.2">
      <c r="A28" s="7" t="s">
        <v>52</v>
      </c>
      <c r="B28" s="38" t="s">
        <v>194</v>
      </c>
      <c r="C28" s="5" t="s">
        <v>230</v>
      </c>
      <c r="D28" s="5" t="s">
        <v>1</v>
      </c>
      <c r="E28" s="6">
        <v>1.94</v>
      </c>
      <c r="F28" s="6">
        <f t="shared" si="0"/>
        <v>11.64</v>
      </c>
      <c r="G28" s="50" t="s">
        <v>153</v>
      </c>
      <c r="H28" s="70"/>
      <c r="I28" s="63">
        <f t="shared" si="1"/>
        <v>0</v>
      </c>
      <c r="J28" s="6">
        <v>3.5</v>
      </c>
      <c r="K28" s="34" t="s">
        <v>53</v>
      </c>
      <c r="L28" s="34" t="s">
        <v>157</v>
      </c>
    </row>
    <row r="29" spans="1:12" ht="11.1" customHeight="1" x14ac:dyDescent="0.2">
      <c r="A29" s="7" t="s">
        <v>54</v>
      </c>
      <c r="B29" s="38" t="s">
        <v>195</v>
      </c>
      <c r="C29" s="5" t="s">
        <v>230</v>
      </c>
      <c r="D29" s="5" t="s">
        <v>1</v>
      </c>
      <c r="E29" s="6">
        <v>1.94</v>
      </c>
      <c r="F29" s="6">
        <f t="shared" si="0"/>
        <v>11.64</v>
      </c>
      <c r="G29" s="50" t="s">
        <v>153</v>
      </c>
      <c r="H29" s="70"/>
      <c r="I29" s="63">
        <f t="shared" si="1"/>
        <v>0</v>
      </c>
      <c r="J29" s="6">
        <v>3.5</v>
      </c>
      <c r="K29" s="34" t="s">
        <v>55</v>
      </c>
      <c r="L29" s="34" t="s">
        <v>157</v>
      </c>
    </row>
    <row r="30" spans="1:12" ht="11.1" customHeight="1" x14ac:dyDescent="0.2">
      <c r="A30" s="7" t="s">
        <v>56</v>
      </c>
      <c r="B30" s="47" t="s">
        <v>196</v>
      </c>
      <c r="C30" s="5" t="s">
        <v>230</v>
      </c>
      <c r="D30" s="5" t="s">
        <v>1</v>
      </c>
      <c r="E30" s="6">
        <v>1.94</v>
      </c>
      <c r="F30" s="6">
        <f t="shared" si="0"/>
        <v>11.64</v>
      </c>
      <c r="G30" s="50" t="s">
        <v>153</v>
      </c>
      <c r="H30" s="70"/>
      <c r="I30" s="63">
        <f t="shared" si="1"/>
        <v>0</v>
      </c>
      <c r="J30" s="6">
        <v>3.5</v>
      </c>
      <c r="K30" s="34" t="s">
        <v>57</v>
      </c>
      <c r="L30" s="34" t="s">
        <v>157</v>
      </c>
    </row>
    <row r="31" spans="1:12" ht="11.1" customHeight="1" x14ac:dyDescent="0.2">
      <c r="A31" s="7" t="s">
        <v>58</v>
      </c>
      <c r="B31" s="47" t="s">
        <v>197</v>
      </c>
      <c r="C31" s="5" t="s">
        <v>230</v>
      </c>
      <c r="D31" s="5" t="s">
        <v>1</v>
      </c>
      <c r="E31" s="6">
        <v>1.94</v>
      </c>
      <c r="F31" s="6">
        <f t="shared" si="0"/>
        <v>11.64</v>
      </c>
      <c r="G31" s="50" t="s">
        <v>153</v>
      </c>
      <c r="H31" s="70"/>
      <c r="I31" s="63">
        <f t="shared" si="1"/>
        <v>0</v>
      </c>
      <c r="J31" s="6">
        <v>3.5</v>
      </c>
      <c r="K31" s="34" t="s">
        <v>59</v>
      </c>
      <c r="L31" s="34" t="s">
        <v>157</v>
      </c>
    </row>
    <row r="32" spans="1:12" ht="11.1" customHeight="1" x14ac:dyDescent="0.2">
      <c r="A32" s="7" t="s">
        <v>60</v>
      </c>
      <c r="B32" s="47" t="s">
        <v>198</v>
      </c>
      <c r="C32" s="5" t="s">
        <v>230</v>
      </c>
      <c r="D32" s="5" t="s">
        <v>1</v>
      </c>
      <c r="E32" s="6">
        <v>1.94</v>
      </c>
      <c r="F32" s="6">
        <f t="shared" si="0"/>
        <v>11.64</v>
      </c>
      <c r="G32" s="50" t="s">
        <v>153</v>
      </c>
      <c r="H32" s="70"/>
      <c r="I32" s="63">
        <f t="shared" si="1"/>
        <v>0</v>
      </c>
      <c r="J32" s="6">
        <v>3.5</v>
      </c>
      <c r="K32" s="34" t="s">
        <v>61</v>
      </c>
      <c r="L32" s="34" t="s">
        <v>157</v>
      </c>
    </row>
    <row r="33" spans="1:12" ht="11.1" customHeight="1" x14ac:dyDescent="0.2">
      <c r="A33" s="7" t="s">
        <v>62</v>
      </c>
      <c r="B33" s="40" t="s">
        <v>199</v>
      </c>
      <c r="C33" s="5" t="s">
        <v>232</v>
      </c>
      <c r="D33" s="5" t="s">
        <v>1</v>
      </c>
      <c r="E33" s="6">
        <v>1.94</v>
      </c>
      <c r="F33" s="6">
        <f t="shared" si="0"/>
        <v>11.64</v>
      </c>
      <c r="G33" s="50" t="s">
        <v>153</v>
      </c>
      <c r="H33" s="70"/>
      <c r="I33" s="63">
        <f t="shared" si="1"/>
        <v>0</v>
      </c>
      <c r="J33" s="6">
        <v>3.5</v>
      </c>
      <c r="K33" s="34" t="s">
        <v>63</v>
      </c>
      <c r="L33" s="34" t="s">
        <v>157</v>
      </c>
    </row>
    <row r="34" spans="1:12" ht="11.1" customHeight="1" x14ac:dyDescent="0.2">
      <c r="A34" s="7" t="s">
        <v>64</v>
      </c>
      <c r="B34" s="38" t="s">
        <v>200</v>
      </c>
      <c r="C34" s="5" t="s">
        <v>229</v>
      </c>
      <c r="D34" s="5" t="s">
        <v>1</v>
      </c>
      <c r="E34" s="6">
        <v>1.94</v>
      </c>
      <c r="F34" s="6">
        <f t="shared" si="0"/>
        <v>11.64</v>
      </c>
      <c r="G34" s="50" t="s">
        <v>153</v>
      </c>
      <c r="H34" s="70"/>
      <c r="I34" s="63">
        <f t="shared" si="1"/>
        <v>0</v>
      </c>
      <c r="J34" s="6">
        <v>3.5</v>
      </c>
      <c r="K34" s="34" t="s">
        <v>65</v>
      </c>
      <c r="L34" s="34" t="s">
        <v>157</v>
      </c>
    </row>
    <row r="35" spans="1:12" ht="11.1" customHeight="1" x14ac:dyDescent="0.2">
      <c r="A35" s="7" t="s">
        <v>66</v>
      </c>
      <c r="B35" s="40" t="s">
        <v>201</v>
      </c>
      <c r="C35" s="5" t="s">
        <v>230</v>
      </c>
      <c r="D35" s="5" t="s">
        <v>1</v>
      </c>
      <c r="E35" s="6">
        <v>1.94</v>
      </c>
      <c r="F35" s="6">
        <f t="shared" si="0"/>
        <v>11.64</v>
      </c>
      <c r="G35" s="50" t="s">
        <v>153</v>
      </c>
      <c r="H35" s="70"/>
      <c r="I35" s="63">
        <f t="shared" si="1"/>
        <v>0</v>
      </c>
      <c r="J35" s="6">
        <v>3.5</v>
      </c>
      <c r="K35" s="34" t="s">
        <v>67</v>
      </c>
      <c r="L35" s="34" t="s">
        <v>157</v>
      </c>
    </row>
    <row r="36" spans="1:12" ht="11.1" customHeight="1" x14ac:dyDescent="0.2">
      <c r="A36" s="7" t="s">
        <v>68</v>
      </c>
      <c r="B36" s="40" t="s">
        <v>202</v>
      </c>
      <c r="C36" s="5" t="s">
        <v>230</v>
      </c>
      <c r="D36" s="5" t="s">
        <v>1</v>
      </c>
      <c r="E36" s="6">
        <v>1.94</v>
      </c>
      <c r="F36" s="6">
        <f t="shared" si="0"/>
        <v>11.64</v>
      </c>
      <c r="G36" s="50" t="s">
        <v>153</v>
      </c>
      <c r="H36" s="70"/>
      <c r="I36" s="63">
        <f t="shared" si="1"/>
        <v>0</v>
      </c>
      <c r="J36" s="6">
        <v>3.5</v>
      </c>
      <c r="K36" s="34" t="s">
        <v>69</v>
      </c>
      <c r="L36" s="34" t="s">
        <v>157</v>
      </c>
    </row>
    <row r="37" spans="1:12" ht="12" customHeight="1" x14ac:dyDescent="0.2">
      <c r="A37" s="7" t="s">
        <v>70</v>
      </c>
      <c r="B37" s="38" t="s">
        <v>203</v>
      </c>
      <c r="C37" s="5" t="s">
        <v>230</v>
      </c>
      <c r="D37" s="5" t="s">
        <v>1</v>
      </c>
      <c r="E37" s="6">
        <v>2.59</v>
      </c>
      <c r="F37" s="6">
        <f t="shared" si="0"/>
        <v>15.54</v>
      </c>
      <c r="G37" s="50" t="s">
        <v>153</v>
      </c>
      <c r="H37" s="70"/>
      <c r="I37" s="63">
        <f t="shared" si="1"/>
        <v>0</v>
      </c>
      <c r="J37" s="6">
        <v>4.9000000000000004</v>
      </c>
      <c r="K37" s="34" t="s">
        <v>71</v>
      </c>
      <c r="L37" s="34" t="s">
        <v>157</v>
      </c>
    </row>
    <row r="38" spans="1:12" ht="12" customHeight="1" x14ac:dyDescent="0.2">
      <c r="A38" s="7" t="s">
        <v>305</v>
      </c>
      <c r="B38" s="38" t="s">
        <v>316</v>
      </c>
      <c r="C38" s="5" t="s">
        <v>233</v>
      </c>
      <c r="D38" s="5" t="s">
        <v>1</v>
      </c>
      <c r="E38" s="6">
        <v>1.94</v>
      </c>
      <c r="F38" s="6">
        <f t="shared" si="0"/>
        <v>11.64</v>
      </c>
      <c r="G38" s="50" t="s">
        <v>153</v>
      </c>
      <c r="H38" s="70"/>
      <c r="I38" s="63">
        <f t="shared" si="1"/>
        <v>0</v>
      </c>
      <c r="J38" s="6">
        <v>3.5</v>
      </c>
      <c r="K38" s="34" t="s">
        <v>306</v>
      </c>
      <c r="L38" s="34" t="s">
        <v>157</v>
      </c>
    </row>
    <row r="39" spans="1:12" ht="12" customHeight="1" x14ac:dyDescent="0.2">
      <c r="A39" s="7" t="s">
        <v>313</v>
      </c>
      <c r="B39" s="38" t="s">
        <v>314</v>
      </c>
      <c r="C39" s="5" t="s">
        <v>303</v>
      </c>
      <c r="D39" s="5" t="s">
        <v>1</v>
      </c>
      <c r="E39" s="6">
        <v>2.59</v>
      </c>
      <c r="F39" s="6">
        <f t="shared" si="0"/>
        <v>15.54</v>
      </c>
      <c r="G39" s="50" t="s">
        <v>153</v>
      </c>
      <c r="H39" s="70"/>
      <c r="I39" s="63">
        <f t="shared" si="1"/>
        <v>0</v>
      </c>
      <c r="J39" s="6">
        <v>4.9000000000000004</v>
      </c>
      <c r="K39" s="34" t="s">
        <v>315</v>
      </c>
      <c r="L39" s="34" t="s">
        <v>157</v>
      </c>
    </row>
    <row r="40" spans="1:12" ht="12" customHeight="1" x14ac:dyDescent="0.2">
      <c r="A40" s="7"/>
      <c r="B40" s="38" t="s">
        <v>317</v>
      </c>
      <c r="C40" s="5" t="s">
        <v>303</v>
      </c>
      <c r="D40" s="5" t="s">
        <v>1</v>
      </c>
      <c r="E40" s="6">
        <v>2.59</v>
      </c>
      <c r="F40" s="6">
        <f t="shared" si="0"/>
        <v>15.54</v>
      </c>
      <c r="G40" s="50" t="s">
        <v>153</v>
      </c>
      <c r="H40" s="70"/>
      <c r="I40" s="63">
        <f t="shared" si="1"/>
        <v>0</v>
      </c>
      <c r="J40" s="6">
        <v>4.9000000000000004</v>
      </c>
      <c r="K40" s="48" t="s">
        <v>318</v>
      </c>
      <c r="L40" s="34" t="s">
        <v>157</v>
      </c>
    </row>
    <row r="41" spans="1:12" x14ac:dyDescent="0.2">
      <c r="A41" s="3"/>
      <c r="B41" s="37" t="s">
        <v>204</v>
      </c>
      <c r="C41" s="3" t="s">
        <v>171</v>
      </c>
      <c r="D41" s="3" t="s">
        <v>172</v>
      </c>
      <c r="E41" s="3" t="s">
        <v>0</v>
      </c>
      <c r="F41" s="3"/>
      <c r="G41" s="3"/>
      <c r="H41" s="72"/>
      <c r="I41" s="3"/>
      <c r="J41" s="3"/>
      <c r="K41" s="3"/>
      <c r="L41" s="3"/>
    </row>
    <row r="42" spans="1:12" x14ac:dyDescent="0.2">
      <c r="A42" s="7" t="s">
        <v>72</v>
      </c>
      <c r="B42" s="38" t="s">
        <v>205</v>
      </c>
      <c r="C42" s="5" t="s">
        <v>230</v>
      </c>
      <c r="D42" s="5" t="s">
        <v>1</v>
      </c>
      <c r="E42" s="6">
        <v>1.94</v>
      </c>
      <c r="F42" s="6">
        <f t="shared" ref="F42:F47" si="2">E42*6</f>
        <v>11.64</v>
      </c>
      <c r="G42" s="50" t="s">
        <v>153</v>
      </c>
      <c r="H42" s="70"/>
      <c r="I42" s="63">
        <f t="shared" si="1"/>
        <v>0</v>
      </c>
      <c r="J42" s="6">
        <v>3.5</v>
      </c>
      <c r="K42" s="34" t="s">
        <v>73</v>
      </c>
      <c r="L42" s="34" t="s">
        <v>159</v>
      </c>
    </row>
    <row r="43" spans="1:12" x14ac:dyDescent="0.2">
      <c r="A43" s="7" t="s">
        <v>74</v>
      </c>
      <c r="B43" s="40" t="s">
        <v>206</v>
      </c>
      <c r="C43" s="5" t="s">
        <v>230</v>
      </c>
      <c r="D43" s="5" t="s">
        <v>1</v>
      </c>
      <c r="E43" s="6">
        <v>1.94</v>
      </c>
      <c r="F43" s="6">
        <f t="shared" si="2"/>
        <v>11.64</v>
      </c>
      <c r="G43" s="50" t="s">
        <v>153</v>
      </c>
      <c r="H43" s="70"/>
      <c r="I43" s="63">
        <f t="shared" si="1"/>
        <v>0</v>
      </c>
      <c r="J43" s="6">
        <v>3.5</v>
      </c>
      <c r="K43" s="34" t="s">
        <v>75</v>
      </c>
      <c r="L43" s="34" t="s">
        <v>161</v>
      </c>
    </row>
    <row r="44" spans="1:12" x14ac:dyDescent="0.2">
      <c r="A44" s="7" t="s">
        <v>76</v>
      </c>
      <c r="B44" s="40" t="s">
        <v>207</v>
      </c>
      <c r="C44" s="5" t="s">
        <v>230</v>
      </c>
      <c r="D44" s="5" t="s">
        <v>1</v>
      </c>
      <c r="E44" s="6">
        <v>1.94</v>
      </c>
      <c r="F44" s="6">
        <f t="shared" si="2"/>
        <v>11.64</v>
      </c>
      <c r="G44" s="50" t="s">
        <v>153</v>
      </c>
      <c r="H44" s="70"/>
      <c r="I44" s="63">
        <f t="shared" si="1"/>
        <v>0</v>
      </c>
      <c r="J44" s="6">
        <v>3.5</v>
      </c>
      <c r="K44" s="34" t="s">
        <v>77</v>
      </c>
      <c r="L44" s="34" t="s">
        <v>157</v>
      </c>
    </row>
    <row r="45" spans="1:12" x14ac:dyDescent="0.2">
      <c r="A45" s="7" t="s">
        <v>78</v>
      </c>
      <c r="B45" s="38" t="s">
        <v>208</v>
      </c>
      <c r="C45" s="5" t="s">
        <v>230</v>
      </c>
      <c r="D45" s="5" t="s">
        <v>1</v>
      </c>
      <c r="E45" s="6">
        <v>2.39</v>
      </c>
      <c r="F45" s="6">
        <f t="shared" si="2"/>
        <v>14.34</v>
      </c>
      <c r="G45" s="50" t="s">
        <v>153</v>
      </c>
      <c r="H45" s="70"/>
      <c r="I45" s="63">
        <f t="shared" si="1"/>
        <v>0</v>
      </c>
      <c r="J45" s="6">
        <v>4</v>
      </c>
      <c r="K45" s="34" t="s">
        <v>79</v>
      </c>
      <c r="L45" s="34" t="s">
        <v>159</v>
      </c>
    </row>
    <row r="46" spans="1:12" x14ac:dyDescent="0.2">
      <c r="A46" s="7" t="s">
        <v>307</v>
      </c>
      <c r="B46" s="38" t="s">
        <v>319</v>
      </c>
      <c r="C46" s="5" t="s">
        <v>230</v>
      </c>
      <c r="D46" s="5" t="s">
        <v>1</v>
      </c>
      <c r="E46" s="6">
        <v>1.94</v>
      </c>
      <c r="F46" s="6">
        <f t="shared" si="2"/>
        <v>11.64</v>
      </c>
      <c r="G46" s="50" t="s">
        <v>153</v>
      </c>
      <c r="H46" s="70"/>
      <c r="I46" s="63">
        <f t="shared" si="1"/>
        <v>0</v>
      </c>
      <c r="J46" s="6">
        <v>3.5</v>
      </c>
      <c r="K46" s="34" t="s">
        <v>308</v>
      </c>
      <c r="L46" s="34" t="s">
        <v>157</v>
      </c>
    </row>
    <row r="47" spans="1:12" x14ac:dyDescent="0.2">
      <c r="A47" s="7" t="s">
        <v>309</v>
      </c>
      <c r="B47" s="38" t="s">
        <v>320</v>
      </c>
      <c r="C47" s="5" t="s">
        <v>304</v>
      </c>
      <c r="D47" s="5" t="s">
        <v>1</v>
      </c>
      <c r="E47" s="6">
        <v>2.59</v>
      </c>
      <c r="F47" s="6">
        <f t="shared" si="2"/>
        <v>15.54</v>
      </c>
      <c r="G47" s="50" t="s">
        <v>153</v>
      </c>
      <c r="H47" s="70"/>
      <c r="I47" s="63">
        <f t="shared" si="1"/>
        <v>0</v>
      </c>
      <c r="J47" s="6">
        <v>4.9000000000000004</v>
      </c>
      <c r="K47" s="34" t="s">
        <v>310</v>
      </c>
      <c r="L47" s="34" t="s">
        <v>157</v>
      </c>
    </row>
    <row r="48" spans="1:12" x14ac:dyDescent="0.2">
      <c r="A48" s="3"/>
      <c r="B48" s="37" t="s">
        <v>209</v>
      </c>
      <c r="C48" s="3" t="s">
        <v>171</v>
      </c>
      <c r="D48" s="3" t="s">
        <v>172</v>
      </c>
      <c r="E48" s="3" t="s">
        <v>0</v>
      </c>
      <c r="F48" s="3"/>
      <c r="G48" s="51"/>
      <c r="H48" s="73"/>
      <c r="I48" s="51"/>
      <c r="J48" s="3"/>
      <c r="K48" s="3"/>
      <c r="L48" s="3"/>
    </row>
    <row r="49" spans="1:256" x14ac:dyDescent="0.2">
      <c r="A49" s="7" t="s">
        <v>80</v>
      </c>
      <c r="B49" s="81" t="s">
        <v>210</v>
      </c>
      <c r="C49" s="7" t="s">
        <v>234</v>
      </c>
      <c r="D49" s="5" t="s">
        <v>1</v>
      </c>
      <c r="E49" s="8">
        <v>2.69</v>
      </c>
      <c r="F49" s="8">
        <f>E49*6</f>
        <v>16.14</v>
      </c>
      <c r="G49" s="49" t="s">
        <v>153</v>
      </c>
      <c r="H49" s="71"/>
      <c r="I49" s="63">
        <f t="shared" si="1"/>
        <v>0</v>
      </c>
      <c r="J49" s="8">
        <v>3.98</v>
      </c>
      <c r="K49" s="34" t="s">
        <v>88</v>
      </c>
      <c r="L49" s="34" t="s">
        <v>157</v>
      </c>
    </row>
    <row r="50" spans="1:256" ht="12" customHeight="1" x14ac:dyDescent="0.2">
      <c r="A50" s="7" t="s">
        <v>81</v>
      </c>
      <c r="B50" s="82" t="s">
        <v>211</v>
      </c>
      <c r="C50" s="7" t="s">
        <v>235</v>
      </c>
      <c r="D50" s="5" t="s">
        <v>1</v>
      </c>
      <c r="E50" s="8">
        <v>2.69</v>
      </c>
      <c r="F50" s="8">
        <f t="shared" ref="F50:F56" si="3">E50*6</f>
        <v>16.14</v>
      </c>
      <c r="G50" s="49" t="s">
        <v>153</v>
      </c>
      <c r="H50" s="71"/>
      <c r="I50" s="63">
        <f t="shared" si="1"/>
        <v>0</v>
      </c>
      <c r="J50" s="8">
        <v>3.98</v>
      </c>
      <c r="K50" s="34" t="s">
        <v>89</v>
      </c>
      <c r="L50" s="34" t="s">
        <v>157</v>
      </c>
    </row>
    <row r="51" spans="1:256" x14ac:dyDescent="0.2">
      <c r="A51" s="5" t="s">
        <v>82</v>
      </c>
      <c r="B51" s="83" t="s">
        <v>212</v>
      </c>
      <c r="C51" s="7" t="s">
        <v>236</v>
      </c>
      <c r="D51" s="5" t="s">
        <v>1</v>
      </c>
      <c r="E51" s="8">
        <v>2.69</v>
      </c>
      <c r="F51" s="8">
        <f t="shared" si="3"/>
        <v>16.14</v>
      </c>
      <c r="G51" s="49" t="s">
        <v>153</v>
      </c>
      <c r="H51" s="71"/>
      <c r="I51" s="63">
        <f t="shared" si="1"/>
        <v>0</v>
      </c>
      <c r="J51" s="8">
        <v>3.98</v>
      </c>
      <c r="K51" s="34" t="s">
        <v>90</v>
      </c>
      <c r="L51" s="34" t="s">
        <v>157</v>
      </c>
      <c r="IV51" s="12"/>
    </row>
    <row r="52" spans="1:256" x14ac:dyDescent="0.2">
      <c r="A52" s="7" t="s">
        <v>91</v>
      </c>
      <c r="B52" s="81" t="s">
        <v>213</v>
      </c>
      <c r="C52" s="7" t="s">
        <v>237</v>
      </c>
      <c r="D52" s="5" t="s">
        <v>1</v>
      </c>
      <c r="E52" s="8">
        <v>2.69</v>
      </c>
      <c r="F52" s="8">
        <f t="shared" si="3"/>
        <v>16.14</v>
      </c>
      <c r="G52" s="49" t="s">
        <v>153</v>
      </c>
      <c r="H52" s="71"/>
      <c r="I52" s="63">
        <f t="shared" si="1"/>
        <v>0</v>
      </c>
      <c r="J52" s="8">
        <v>3.98</v>
      </c>
      <c r="K52" s="34" t="s">
        <v>95</v>
      </c>
      <c r="L52" s="34" t="s">
        <v>157</v>
      </c>
    </row>
    <row r="53" spans="1:256" x14ac:dyDescent="0.2">
      <c r="A53" s="7" t="s">
        <v>92</v>
      </c>
      <c r="B53" s="81" t="s">
        <v>214</v>
      </c>
      <c r="C53" s="7" t="s">
        <v>236</v>
      </c>
      <c r="D53" s="5" t="s">
        <v>1</v>
      </c>
      <c r="E53" s="8">
        <v>2.69</v>
      </c>
      <c r="F53" s="8">
        <f t="shared" si="3"/>
        <v>16.14</v>
      </c>
      <c r="G53" s="49" t="s">
        <v>153</v>
      </c>
      <c r="H53" s="71"/>
      <c r="I53" s="63">
        <f t="shared" si="1"/>
        <v>0</v>
      </c>
      <c r="J53" s="8">
        <v>3.98</v>
      </c>
      <c r="K53" s="34" t="s">
        <v>96</v>
      </c>
      <c r="L53" s="34" t="s">
        <v>157</v>
      </c>
    </row>
    <row r="54" spans="1:256" x14ac:dyDescent="0.2">
      <c r="A54" s="7" t="s">
        <v>93</v>
      </c>
      <c r="B54" s="81" t="s">
        <v>215</v>
      </c>
      <c r="C54" s="7" t="s">
        <v>237</v>
      </c>
      <c r="D54" s="5" t="s">
        <v>1</v>
      </c>
      <c r="E54" s="8">
        <v>2.69</v>
      </c>
      <c r="F54" s="8">
        <f t="shared" si="3"/>
        <v>16.14</v>
      </c>
      <c r="G54" s="49" t="s">
        <v>153</v>
      </c>
      <c r="H54" s="71"/>
      <c r="I54" s="63">
        <f t="shared" si="1"/>
        <v>0</v>
      </c>
      <c r="J54" s="8">
        <v>3.98</v>
      </c>
      <c r="K54" s="34" t="s">
        <v>97</v>
      </c>
      <c r="L54" s="34" t="s">
        <v>157</v>
      </c>
    </row>
    <row r="55" spans="1:256" x14ac:dyDescent="0.2">
      <c r="A55" s="7" t="s">
        <v>98</v>
      </c>
      <c r="B55" s="81" t="s">
        <v>216</v>
      </c>
      <c r="C55" s="7" t="s">
        <v>238</v>
      </c>
      <c r="D55" s="5" t="s">
        <v>1</v>
      </c>
      <c r="E55" s="8">
        <v>2.89</v>
      </c>
      <c r="F55" s="8">
        <f t="shared" si="3"/>
        <v>17.34</v>
      </c>
      <c r="G55" s="49" t="s">
        <v>153</v>
      </c>
      <c r="H55" s="71"/>
      <c r="I55" s="63">
        <f t="shared" si="1"/>
        <v>0</v>
      </c>
      <c r="J55" s="8">
        <v>4.18</v>
      </c>
      <c r="K55" s="34" t="s">
        <v>99</v>
      </c>
      <c r="L55" s="34" t="s">
        <v>157</v>
      </c>
    </row>
    <row r="56" spans="1:256" x14ac:dyDescent="0.2">
      <c r="A56" s="7" t="s">
        <v>94</v>
      </c>
      <c r="B56" s="81" t="s">
        <v>217</v>
      </c>
      <c r="C56" s="7" t="s">
        <v>236</v>
      </c>
      <c r="D56" s="5" t="s">
        <v>1</v>
      </c>
      <c r="E56" s="8">
        <v>2.69</v>
      </c>
      <c r="F56" s="8">
        <f t="shared" si="3"/>
        <v>16.14</v>
      </c>
      <c r="G56" s="49" t="s">
        <v>153</v>
      </c>
      <c r="H56" s="71"/>
      <c r="I56" s="63">
        <f t="shared" si="1"/>
        <v>0</v>
      </c>
      <c r="J56" s="8">
        <v>3.98</v>
      </c>
      <c r="K56" s="34" t="s">
        <v>100</v>
      </c>
      <c r="L56" s="34" t="s">
        <v>156</v>
      </c>
    </row>
    <row r="57" spans="1:256" x14ac:dyDescent="0.2">
      <c r="A57" s="3"/>
      <c r="B57" s="37" t="s">
        <v>218</v>
      </c>
      <c r="C57" s="3" t="s">
        <v>171</v>
      </c>
      <c r="D57" s="3" t="s">
        <v>172</v>
      </c>
      <c r="E57" s="3" t="s">
        <v>0</v>
      </c>
      <c r="F57" s="3"/>
      <c r="G57" s="3"/>
      <c r="H57" s="72"/>
      <c r="I57" s="3"/>
      <c r="J57" s="3"/>
      <c r="K57" s="3"/>
      <c r="L57" s="3"/>
    </row>
    <row r="58" spans="1:256" x14ac:dyDescent="0.2">
      <c r="A58" s="7" t="s">
        <v>85</v>
      </c>
      <c r="B58" s="39" t="s">
        <v>219</v>
      </c>
      <c r="C58" s="5" t="s">
        <v>241</v>
      </c>
      <c r="D58" s="5" t="s">
        <v>1</v>
      </c>
      <c r="E58" s="6">
        <v>1.94</v>
      </c>
      <c r="F58" s="6">
        <f>E58*6</f>
        <v>11.64</v>
      </c>
      <c r="G58" s="50" t="s">
        <v>153</v>
      </c>
      <c r="H58" s="70"/>
      <c r="I58" s="63">
        <f t="shared" si="1"/>
        <v>0</v>
      </c>
      <c r="J58" s="6">
        <v>3.5</v>
      </c>
      <c r="K58" s="34" t="s">
        <v>86</v>
      </c>
      <c r="L58" s="34" t="s">
        <v>157</v>
      </c>
    </row>
    <row r="59" spans="1:256" x14ac:dyDescent="0.2">
      <c r="A59" s="7" t="s">
        <v>83</v>
      </c>
      <c r="B59" s="39" t="s">
        <v>220</v>
      </c>
      <c r="C59" s="5" t="s">
        <v>242</v>
      </c>
      <c r="D59" s="5" t="s">
        <v>1</v>
      </c>
      <c r="E59" s="6">
        <v>1.94</v>
      </c>
      <c r="F59" s="6">
        <f>E59*6</f>
        <v>11.64</v>
      </c>
      <c r="G59" s="50" t="s">
        <v>153</v>
      </c>
      <c r="H59" s="70"/>
      <c r="I59" s="63">
        <f t="shared" si="1"/>
        <v>0</v>
      </c>
      <c r="J59" s="6">
        <v>3.5</v>
      </c>
      <c r="K59" s="34" t="s">
        <v>84</v>
      </c>
      <c r="L59" s="34" t="s">
        <v>157</v>
      </c>
    </row>
    <row r="60" spans="1:256" x14ac:dyDescent="0.2">
      <c r="A60" s="7"/>
      <c r="B60" s="39" t="s">
        <v>221</v>
      </c>
      <c r="C60" s="5" t="s">
        <v>241</v>
      </c>
      <c r="D60" s="5" t="s">
        <v>1</v>
      </c>
      <c r="E60" s="6">
        <v>1.94</v>
      </c>
      <c r="F60" s="6">
        <f>E60*6</f>
        <v>11.64</v>
      </c>
      <c r="G60" s="50" t="s">
        <v>153</v>
      </c>
      <c r="H60" s="70"/>
      <c r="I60" s="63">
        <f t="shared" si="1"/>
        <v>0</v>
      </c>
      <c r="J60" s="6">
        <v>3.5</v>
      </c>
      <c r="K60" s="48" t="s">
        <v>87</v>
      </c>
      <c r="L60" s="34" t="s">
        <v>157</v>
      </c>
    </row>
    <row r="61" spans="1:256" x14ac:dyDescent="0.2">
      <c r="A61" s="3"/>
      <c r="B61" s="37" t="s">
        <v>253</v>
      </c>
      <c r="C61" s="3" t="s">
        <v>171</v>
      </c>
      <c r="D61" s="3" t="s">
        <v>172</v>
      </c>
      <c r="E61" s="3" t="s">
        <v>0</v>
      </c>
      <c r="F61" s="3"/>
      <c r="G61" s="51"/>
      <c r="H61" s="73"/>
      <c r="I61" s="51"/>
      <c r="J61" s="3"/>
      <c r="K61" s="3"/>
      <c r="L61" s="3"/>
    </row>
    <row r="62" spans="1:256" x14ac:dyDescent="0.2">
      <c r="A62" s="7" t="s">
        <v>101</v>
      </c>
      <c r="B62" s="41" t="s">
        <v>227</v>
      </c>
      <c r="C62" s="5" t="s">
        <v>243</v>
      </c>
      <c r="D62" s="5" t="s">
        <v>1</v>
      </c>
      <c r="E62" s="9">
        <v>6.49</v>
      </c>
      <c r="F62" s="9">
        <f>E62*6</f>
        <v>38.94</v>
      </c>
      <c r="G62" s="50" t="s">
        <v>153</v>
      </c>
      <c r="H62" s="70"/>
      <c r="I62" s="63">
        <f t="shared" si="1"/>
        <v>0</v>
      </c>
      <c r="J62" s="9">
        <v>12</v>
      </c>
      <c r="K62" s="34" t="s">
        <v>108</v>
      </c>
      <c r="L62" s="34" t="s">
        <v>157</v>
      </c>
    </row>
    <row r="63" spans="1:256" x14ac:dyDescent="0.2">
      <c r="A63" s="7" t="s">
        <v>110</v>
      </c>
      <c r="B63" s="41" t="s">
        <v>226</v>
      </c>
      <c r="C63" s="5" t="s">
        <v>244</v>
      </c>
      <c r="D63" s="5" t="s">
        <v>1</v>
      </c>
      <c r="E63" s="9">
        <v>5.98</v>
      </c>
      <c r="F63" s="9">
        <f t="shared" ref="F63:F68" si="4">E63*6</f>
        <v>35.880000000000003</v>
      </c>
      <c r="G63" s="50" t="s">
        <v>153</v>
      </c>
      <c r="H63" s="70"/>
      <c r="I63" s="63">
        <f t="shared" si="1"/>
        <v>0</v>
      </c>
      <c r="J63" s="9">
        <v>10</v>
      </c>
      <c r="K63" s="34" t="s">
        <v>109</v>
      </c>
      <c r="L63" s="34" t="s">
        <v>157</v>
      </c>
    </row>
    <row r="64" spans="1:256" x14ac:dyDescent="0.2">
      <c r="A64" s="7" t="s">
        <v>111</v>
      </c>
      <c r="B64" s="41" t="s">
        <v>222</v>
      </c>
      <c r="C64" s="5" t="s">
        <v>245</v>
      </c>
      <c r="D64" s="5" t="s">
        <v>1</v>
      </c>
      <c r="E64" s="9">
        <v>3.79</v>
      </c>
      <c r="F64" s="9">
        <f t="shared" si="4"/>
        <v>22.740000000000002</v>
      </c>
      <c r="G64" s="50" t="s">
        <v>153</v>
      </c>
      <c r="H64" s="70"/>
      <c r="I64" s="63">
        <f t="shared" si="1"/>
        <v>0</v>
      </c>
      <c r="J64" s="9">
        <v>8</v>
      </c>
      <c r="K64" s="34" t="s">
        <v>112</v>
      </c>
      <c r="L64" s="34" t="s">
        <v>157</v>
      </c>
    </row>
    <row r="65" spans="1:12" x14ac:dyDescent="0.2">
      <c r="A65" s="7" t="s">
        <v>113</v>
      </c>
      <c r="B65" s="41" t="s">
        <v>223</v>
      </c>
      <c r="C65" s="5" t="s">
        <v>246</v>
      </c>
      <c r="D65" s="5" t="s">
        <v>1</v>
      </c>
      <c r="E65" s="9">
        <v>3.79</v>
      </c>
      <c r="F65" s="9">
        <f t="shared" si="4"/>
        <v>22.740000000000002</v>
      </c>
      <c r="G65" s="50" t="s">
        <v>153</v>
      </c>
      <c r="H65" s="70"/>
      <c r="I65" s="63">
        <f t="shared" si="1"/>
        <v>0</v>
      </c>
      <c r="J65" s="9">
        <v>8</v>
      </c>
      <c r="K65" s="34" t="s">
        <v>114</v>
      </c>
      <c r="L65" s="34" t="s">
        <v>157</v>
      </c>
    </row>
    <row r="66" spans="1:12" x14ac:dyDescent="0.2">
      <c r="A66" s="7" t="s">
        <v>116</v>
      </c>
      <c r="B66" s="41" t="s">
        <v>224</v>
      </c>
      <c r="C66" s="5" t="s">
        <v>247</v>
      </c>
      <c r="D66" s="5" t="s">
        <v>1</v>
      </c>
      <c r="E66" s="9">
        <v>2.89</v>
      </c>
      <c r="F66" s="9">
        <f t="shared" si="4"/>
        <v>17.34</v>
      </c>
      <c r="G66" s="50" t="s">
        <v>153</v>
      </c>
      <c r="H66" s="70"/>
      <c r="I66" s="63">
        <f t="shared" si="1"/>
        <v>0</v>
      </c>
      <c r="J66" s="9">
        <v>5</v>
      </c>
      <c r="K66" s="34" t="s">
        <v>115</v>
      </c>
      <c r="L66" s="34" t="s">
        <v>157</v>
      </c>
    </row>
    <row r="67" spans="1:12" x14ac:dyDescent="0.2">
      <c r="A67" s="7" t="s">
        <v>118</v>
      </c>
      <c r="B67" s="41" t="s">
        <v>225</v>
      </c>
      <c r="C67" s="5" t="s">
        <v>248</v>
      </c>
      <c r="D67" s="5" t="s">
        <v>1</v>
      </c>
      <c r="E67" s="9">
        <v>2.69</v>
      </c>
      <c r="F67" s="9">
        <f t="shared" si="4"/>
        <v>16.14</v>
      </c>
      <c r="G67" s="50" t="s">
        <v>153</v>
      </c>
      <c r="H67" s="70"/>
      <c r="I67" s="63">
        <f t="shared" si="1"/>
        <v>0</v>
      </c>
      <c r="J67" s="9">
        <v>5</v>
      </c>
      <c r="K67" s="34" t="s">
        <v>117</v>
      </c>
      <c r="L67" s="34" t="s">
        <v>157</v>
      </c>
    </row>
    <row r="68" spans="1:12" x14ac:dyDescent="0.2">
      <c r="A68" s="7" t="s">
        <v>119</v>
      </c>
      <c r="B68" s="41" t="s">
        <v>228</v>
      </c>
      <c r="C68" s="5" t="s">
        <v>249</v>
      </c>
      <c r="D68" s="5" t="s">
        <v>1</v>
      </c>
      <c r="E68" s="9">
        <v>2.69</v>
      </c>
      <c r="F68" s="9">
        <f t="shared" si="4"/>
        <v>16.14</v>
      </c>
      <c r="G68" s="50" t="s">
        <v>153</v>
      </c>
      <c r="H68" s="70"/>
      <c r="I68" s="63">
        <f t="shared" si="1"/>
        <v>0</v>
      </c>
      <c r="J68" s="9">
        <v>5</v>
      </c>
      <c r="K68" s="34" t="s">
        <v>120</v>
      </c>
      <c r="L68" s="34" t="s">
        <v>157</v>
      </c>
    </row>
    <row r="69" spans="1:12" x14ac:dyDescent="0.2">
      <c r="A69" s="7"/>
      <c r="B69" s="41" t="s">
        <v>312</v>
      </c>
      <c r="C69" s="5" t="s">
        <v>250</v>
      </c>
      <c r="D69" s="5" t="s">
        <v>1</v>
      </c>
      <c r="E69" s="9">
        <v>4.95</v>
      </c>
      <c r="F69" s="9">
        <f>E69*6</f>
        <v>29.700000000000003</v>
      </c>
      <c r="G69" s="50" t="s">
        <v>153</v>
      </c>
      <c r="H69" s="70"/>
      <c r="I69" s="63">
        <f t="shared" si="1"/>
        <v>0</v>
      </c>
      <c r="J69" s="9">
        <v>9.9</v>
      </c>
      <c r="K69" s="48" t="s">
        <v>322</v>
      </c>
      <c r="L69" s="34" t="s">
        <v>157</v>
      </c>
    </row>
    <row r="70" spans="1:12" x14ac:dyDescent="0.2">
      <c r="A70" s="7"/>
      <c r="B70" s="41" t="s">
        <v>323</v>
      </c>
      <c r="C70" s="5" t="s">
        <v>257</v>
      </c>
      <c r="D70" s="5" t="s">
        <v>1</v>
      </c>
      <c r="E70" s="9">
        <v>7.45</v>
      </c>
      <c r="F70" s="9">
        <f>E70*6</f>
        <v>44.7</v>
      </c>
      <c r="G70" s="50" t="s">
        <v>152</v>
      </c>
      <c r="H70" s="70"/>
      <c r="I70" s="63">
        <f t="shared" ref="I70:I76" si="5">F70*H70</f>
        <v>0</v>
      </c>
      <c r="J70" s="9">
        <v>14.9</v>
      </c>
      <c r="K70" s="48" t="s">
        <v>322</v>
      </c>
      <c r="L70" s="34" t="s">
        <v>157</v>
      </c>
    </row>
    <row r="71" spans="1:12" x14ac:dyDescent="0.2">
      <c r="A71" s="7" t="s">
        <v>105</v>
      </c>
      <c r="B71" s="80" t="s">
        <v>239</v>
      </c>
      <c r="C71" s="10" t="s">
        <v>240</v>
      </c>
      <c r="D71" s="5" t="s">
        <v>107</v>
      </c>
      <c r="E71" s="9">
        <v>16.899999999999999</v>
      </c>
      <c r="F71" s="9">
        <f>E71*1</f>
        <v>16.899999999999999</v>
      </c>
      <c r="G71" s="50" t="s">
        <v>152</v>
      </c>
      <c r="H71" s="70"/>
      <c r="I71" s="63">
        <f t="shared" si="5"/>
        <v>0</v>
      </c>
      <c r="J71" s="9">
        <v>21</v>
      </c>
      <c r="K71" s="34" t="s">
        <v>106</v>
      </c>
      <c r="L71" s="34" t="s">
        <v>163</v>
      </c>
    </row>
    <row r="72" spans="1:12" x14ac:dyDescent="0.2">
      <c r="A72" s="7" t="s">
        <v>104</v>
      </c>
      <c r="B72" s="41" t="s">
        <v>254</v>
      </c>
      <c r="C72" s="7" t="s">
        <v>255</v>
      </c>
      <c r="D72" s="5" t="s">
        <v>107</v>
      </c>
      <c r="E72" s="9">
        <v>35</v>
      </c>
      <c r="F72" s="9">
        <f>E72*1</f>
        <v>35</v>
      </c>
      <c r="G72" s="50" t="s">
        <v>153</v>
      </c>
      <c r="H72" s="70"/>
      <c r="I72" s="63">
        <f t="shared" si="5"/>
        <v>0</v>
      </c>
      <c r="J72" s="9">
        <v>48</v>
      </c>
      <c r="K72" s="34" t="s">
        <v>121</v>
      </c>
      <c r="L72" s="34" t="s">
        <v>157</v>
      </c>
    </row>
    <row r="73" spans="1:12" x14ac:dyDescent="0.2">
      <c r="A73" s="7" t="s">
        <v>102</v>
      </c>
      <c r="B73" s="80" t="s">
        <v>269</v>
      </c>
      <c r="C73" s="7" t="s">
        <v>256</v>
      </c>
      <c r="D73" s="5" t="s">
        <v>1</v>
      </c>
      <c r="E73" s="11" t="s">
        <v>292</v>
      </c>
      <c r="F73" s="9">
        <f>E73*6</f>
        <v>38.94</v>
      </c>
      <c r="G73" s="50" t="s">
        <v>153</v>
      </c>
      <c r="H73" s="70"/>
      <c r="I73" s="63">
        <f t="shared" si="5"/>
        <v>0</v>
      </c>
      <c r="J73" s="6">
        <v>12</v>
      </c>
      <c r="K73" s="34" t="s">
        <v>103</v>
      </c>
      <c r="L73" s="34" t="s">
        <v>157</v>
      </c>
    </row>
    <row r="74" spans="1:12" x14ac:dyDescent="0.2">
      <c r="A74" s="7" t="s">
        <v>122</v>
      </c>
      <c r="B74" s="80" t="s">
        <v>270</v>
      </c>
      <c r="C74" s="7" t="s">
        <v>240</v>
      </c>
      <c r="D74" s="5" t="s">
        <v>107</v>
      </c>
      <c r="E74" s="11" t="s">
        <v>293</v>
      </c>
      <c r="F74" s="9">
        <f>E74*1</f>
        <v>6.29</v>
      </c>
      <c r="G74" s="50" t="s">
        <v>152</v>
      </c>
      <c r="H74" s="70"/>
      <c r="I74" s="63">
        <f t="shared" si="5"/>
        <v>0</v>
      </c>
      <c r="J74" s="6">
        <v>8</v>
      </c>
      <c r="K74" s="34" t="s">
        <v>123</v>
      </c>
      <c r="L74" s="34" t="s">
        <v>167</v>
      </c>
    </row>
    <row r="75" spans="1:12" x14ac:dyDescent="0.2">
      <c r="A75" s="7" t="s">
        <v>124</v>
      </c>
      <c r="B75" s="41" t="s">
        <v>271</v>
      </c>
      <c r="C75" s="7" t="s">
        <v>258</v>
      </c>
      <c r="D75" s="5" t="s">
        <v>107</v>
      </c>
      <c r="E75" s="11" t="s">
        <v>294</v>
      </c>
      <c r="F75" s="9">
        <f>E75*1</f>
        <v>10.45</v>
      </c>
      <c r="G75" s="50" t="s">
        <v>153</v>
      </c>
      <c r="H75" s="70"/>
      <c r="I75" s="63">
        <f t="shared" si="5"/>
        <v>0</v>
      </c>
      <c r="J75" s="6">
        <v>21</v>
      </c>
      <c r="K75" s="34" t="s">
        <v>125</v>
      </c>
      <c r="L75" s="34" t="s">
        <v>157</v>
      </c>
    </row>
    <row r="76" spans="1:12" x14ac:dyDescent="0.2">
      <c r="A76" s="7" t="s">
        <v>126</v>
      </c>
      <c r="B76" s="80" t="s">
        <v>272</v>
      </c>
      <c r="C76" s="13" t="s">
        <v>4</v>
      </c>
      <c r="D76" s="5" t="s">
        <v>1</v>
      </c>
      <c r="E76" s="11" t="s">
        <v>295</v>
      </c>
      <c r="F76" s="9">
        <f>E76*6</f>
        <v>22.740000000000002</v>
      </c>
      <c r="G76" s="50" t="s">
        <v>152</v>
      </c>
      <c r="H76" s="70"/>
      <c r="I76" s="63">
        <f t="shared" si="5"/>
        <v>0</v>
      </c>
      <c r="J76" s="6">
        <v>8</v>
      </c>
      <c r="K76" s="34" t="s">
        <v>127</v>
      </c>
      <c r="L76" s="34" t="s">
        <v>166</v>
      </c>
    </row>
    <row r="77" spans="1:12" ht="12" customHeight="1" x14ac:dyDescent="0.2">
      <c r="A77" s="3"/>
      <c r="B77" s="42" t="s">
        <v>252</v>
      </c>
      <c r="C77" s="3" t="s">
        <v>171</v>
      </c>
      <c r="D77" s="3" t="s">
        <v>172</v>
      </c>
      <c r="E77" s="3" t="s">
        <v>0</v>
      </c>
      <c r="F77" s="3"/>
      <c r="G77" s="3"/>
      <c r="H77" s="72"/>
      <c r="I77" s="3"/>
      <c r="J77" s="3"/>
      <c r="K77" s="3"/>
      <c r="L77" s="3"/>
    </row>
    <row r="78" spans="1:12" x14ac:dyDescent="0.2">
      <c r="A78" s="7" t="s">
        <v>128</v>
      </c>
      <c r="B78" s="43" t="s">
        <v>129</v>
      </c>
      <c r="C78" s="7" t="s">
        <v>260</v>
      </c>
      <c r="D78" s="7" t="s">
        <v>263</v>
      </c>
      <c r="E78" s="14">
        <v>159</v>
      </c>
      <c r="F78" s="14">
        <f t="shared" ref="F78:F83" si="6">E78*1</f>
        <v>159</v>
      </c>
      <c r="G78" s="52" t="s">
        <v>153</v>
      </c>
      <c r="H78" s="70"/>
      <c r="I78" s="63">
        <f t="shared" ref="I78:I83" si="7">F78*H78</f>
        <v>0</v>
      </c>
      <c r="J78" s="14" t="s">
        <v>4</v>
      </c>
      <c r="K78" s="34" t="s">
        <v>130</v>
      </c>
      <c r="L78" s="34" t="s">
        <v>157</v>
      </c>
    </row>
    <row r="79" spans="1:12" x14ac:dyDescent="0.2">
      <c r="A79" s="7" t="s">
        <v>131</v>
      </c>
      <c r="B79" s="43" t="s">
        <v>321</v>
      </c>
      <c r="C79" s="7" t="s">
        <v>260</v>
      </c>
      <c r="D79" s="7" t="s">
        <v>263</v>
      </c>
      <c r="E79" s="14">
        <v>159</v>
      </c>
      <c r="F79" s="14">
        <f t="shared" si="6"/>
        <v>159</v>
      </c>
      <c r="G79" s="52" t="s">
        <v>153</v>
      </c>
      <c r="H79" s="70"/>
      <c r="I79" s="63">
        <f t="shared" si="7"/>
        <v>0</v>
      </c>
      <c r="J79" s="14" t="s">
        <v>4</v>
      </c>
      <c r="K79" s="34" t="s">
        <v>132</v>
      </c>
      <c r="L79" s="34" t="s">
        <v>157</v>
      </c>
    </row>
    <row r="80" spans="1:12" x14ac:dyDescent="0.2">
      <c r="A80" s="7" t="s">
        <v>133</v>
      </c>
      <c r="B80" s="43" t="s">
        <v>273</v>
      </c>
      <c r="C80" s="7" t="s">
        <v>259</v>
      </c>
      <c r="D80" s="5" t="s">
        <v>107</v>
      </c>
      <c r="E80" s="14">
        <v>61</v>
      </c>
      <c r="F80" s="14">
        <f t="shared" si="6"/>
        <v>61</v>
      </c>
      <c r="G80" s="52" t="s">
        <v>152</v>
      </c>
      <c r="H80" s="70"/>
      <c r="I80" s="63">
        <f t="shared" si="7"/>
        <v>0</v>
      </c>
      <c r="J80" s="14" t="s">
        <v>4</v>
      </c>
      <c r="K80" s="34" t="s">
        <v>134</v>
      </c>
      <c r="L80" s="34" t="s">
        <v>164</v>
      </c>
    </row>
    <row r="81" spans="1:12" x14ac:dyDescent="0.2">
      <c r="A81" s="7" t="s">
        <v>135</v>
      </c>
      <c r="B81" s="43" t="s">
        <v>274</v>
      </c>
      <c r="C81" s="7" t="s">
        <v>259</v>
      </c>
      <c r="D81" s="5" t="s">
        <v>107</v>
      </c>
      <c r="E81" s="14">
        <v>21</v>
      </c>
      <c r="F81" s="14">
        <f t="shared" si="6"/>
        <v>21</v>
      </c>
      <c r="G81" s="52" t="s">
        <v>152</v>
      </c>
      <c r="H81" s="70"/>
      <c r="I81" s="63">
        <f t="shared" si="7"/>
        <v>0</v>
      </c>
      <c r="J81" s="14" t="s">
        <v>4</v>
      </c>
      <c r="K81" s="34" t="s">
        <v>136</v>
      </c>
      <c r="L81" s="34" t="s">
        <v>165</v>
      </c>
    </row>
    <row r="82" spans="1:12" ht="12.75" customHeight="1" x14ac:dyDescent="0.2">
      <c r="A82" s="7" t="s">
        <v>137</v>
      </c>
      <c r="B82" s="84" t="s">
        <v>275</v>
      </c>
      <c r="C82" s="7" t="s">
        <v>262</v>
      </c>
      <c r="D82" s="5" t="s">
        <v>107</v>
      </c>
      <c r="E82" s="14">
        <v>582</v>
      </c>
      <c r="F82" s="14">
        <f t="shared" si="6"/>
        <v>582</v>
      </c>
      <c r="G82" s="49" t="s">
        <v>153</v>
      </c>
      <c r="H82" s="70"/>
      <c r="I82" s="63">
        <f t="shared" si="7"/>
        <v>0</v>
      </c>
      <c r="J82" s="49" t="s">
        <v>4</v>
      </c>
      <c r="K82" s="34" t="s">
        <v>138</v>
      </c>
      <c r="L82" s="34" t="s">
        <v>157</v>
      </c>
    </row>
    <row r="83" spans="1:12" ht="12.75" customHeight="1" x14ac:dyDescent="0.2">
      <c r="A83" s="7" t="s">
        <v>4</v>
      </c>
      <c r="B83" s="84" t="s">
        <v>276</v>
      </c>
      <c r="C83" s="7" t="s">
        <v>261</v>
      </c>
      <c r="D83" s="5" t="s">
        <v>107</v>
      </c>
      <c r="E83" s="14">
        <v>80.7</v>
      </c>
      <c r="F83" s="14">
        <f t="shared" si="6"/>
        <v>80.7</v>
      </c>
      <c r="G83" s="49" t="s">
        <v>153</v>
      </c>
      <c r="H83" s="70"/>
      <c r="I83" s="63">
        <f t="shared" si="7"/>
        <v>0</v>
      </c>
      <c r="J83" s="49" t="s">
        <v>4</v>
      </c>
      <c r="K83" s="34" t="s">
        <v>4</v>
      </c>
      <c r="L83" s="34" t="s">
        <v>157</v>
      </c>
    </row>
    <row r="84" spans="1:12" ht="12.75" customHeight="1" x14ac:dyDescent="0.2">
      <c r="A84" s="3"/>
      <c r="B84" s="37" t="s">
        <v>279</v>
      </c>
      <c r="C84" s="3" t="s">
        <v>171</v>
      </c>
      <c r="D84" s="3" t="s">
        <v>172</v>
      </c>
      <c r="E84" s="3" t="s">
        <v>0</v>
      </c>
      <c r="F84" s="3"/>
      <c r="G84" s="51"/>
      <c r="H84" s="73"/>
      <c r="I84" s="51"/>
      <c r="J84" s="3"/>
      <c r="K84" s="3"/>
      <c r="L84" s="3"/>
    </row>
    <row r="85" spans="1:12" ht="12.75" customHeight="1" x14ac:dyDescent="0.2">
      <c r="A85" s="7" t="s">
        <v>280</v>
      </c>
      <c r="B85" s="84" t="s">
        <v>290</v>
      </c>
      <c r="C85" s="7" t="s">
        <v>289</v>
      </c>
      <c r="D85" s="5" t="s">
        <v>107</v>
      </c>
      <c r="E85" s="15" t="s">
        <v>296</v>
      </c>
      <c r="F85" s="14">
        <f>E85*1</f>
        <v>175.92</v>
      </c>
      <c r="G85" s="49" t="s">
        <v>153</v>
      </c>
      <c r="H85" s="70"/>
      <c r="I85" s="63">
        <f>F85*H85</f>
        <v>0</v>
      </c>
      <c r="J85" s="49"/>
      <c r="K85" s="34" t="s">
        <v>291</v>
      </c>
      <c r="L85" s="34" t="s">
        <v>157</v>
      </c>
    </row>
    <row r="86" spans="1:12" ht="12.75" customHeight="1" x14ac:dyDescent="0.2">
      <c r="A86" s="7" t="s">
        <v>281</v>
      </c>
      <c r="B86" s="84" t="s">
        <v>285</v>
      </c>
      <c r="C86" s="7" t="s">
        <v>286</v>
      </c>
      <c r="D86" s="5" t="s">
        <v>107</v>
      </c>
      <c r="E86" s="15" t="s">
        <v>297</v>
      </c>
      <c r="F86" s="14">
        <f>E86*1</f>
        <v>155.63999999999999</v>
      </c>
      <c r="G86" s="49" t="s">
        <v>153</v>
      </c>
      <c r="H86" s="70"/>
      <c r="I86" s="63">
        <f>F86*H86</f>
        <v>0</v>
      </c>
      <c r="J86" s="49"/>
      <c r="K86" s="34" t="s">
        <v>287</v>
      </c>
      <c r="L86" s="34" t="s">
        <v>157</v>
      </c>
    </row>
    <row r="87" spans="1:12" ht="12.75" customHeight="1" x14ac:dyDescent="0.2">
      <c r="A87" s="7" t="s">
        <v>282</v>
      </c>
      <c r="B87" s="84" t="s">
        <v>288</v>
      </c>
      <c r="C87" s="7" t="s">
        <v>283</v>
      </c>
      <c r="D87" s="5" t="s">
        <v>107</v>
      </c>
      <c r="E87" s="15" t="s">
        <v>298</v>
      </c>
      <c r="F87" s="14">
        <f>E87*1</f>
        <v>46.56</v>
      </c>
      <c r="G87" s="49" t="s">
        <v>153</v>
      </c>
      <c r="H87" s="70"/>
      <c r="I87" s="63">
        <f>F87*H87</f>
        <v>0</v>
      </c>
      <c r="J87" s="49"/>
      <c r="K87" s="34" t="s">
        <v>284</v>
      </c>
      <c r="L87" s="34" t="s">
        <v>157</v>
      </c>
    </row>
    <row r="88" spans="1:12" x14ac:dyDescent="0.2">
      <c r="A88" s="3"/>
      <c r="B88" s="37" t="s">
        <v>251</v>
      </c>
      <c r="C88" s="3" t="s">
        <v>171</v>
      </c>
      <c r="D88" s="3" t="s">
        <v>172</v>
      </c>
      <c r="E88" s="3" t="s">
        <v>0</v>
      </c>
      <c r="F88" s="3"/>
      <c r="G88" s="51"/>
      <c r="H88" s="73"/>
      <c r="I88" s="51"/>
      <c r="J88" s="3"/>
      <c r="K88" s="3"/>
      <c r="L88" s="3"/>
    </row>
    <row r="89" spans="1:12" x14ac:dyDescent="0.2">
      <c r="A89" s="7" t="s">
        <v>144</v>
      </c>
      <c r="B89" s="85" t="s">
        <v>265</v>
      </c>
      <c r="C89" s="5" t="s">
        <v>5</v>
      </c>
      <c r="D89" s="5" t="s">
        <v>1</v>
      </c>
      <c r="E89" s="6">
        <v>1.65</v>
      </c>
      <c r="F89" s="6">
        <f>E89*6</f>
        <v>9.8999999999999986</v>
      </c>
      <c r="G89" s="50" t="s">
        <v>153</v>
      </c>
      <c r="H89" s="70"/>
      <c r="I89" s="63">
        <f>F89*H89</f>
        <v>0</v>
      </c>
      <c r="J89" s="6">
        <v>2.5</v>
      </c>
      <c r="K89" s="34" t="s">
        <v>145</v>
      </c>
      <c r="L89" s="34" t="s">
        <v>158</v>
      </c>
    </row>
    <row r="90" spans="1:12" x14ac:dyDescent="0.2">
      <c r="A90" s="7" t="s">
        <v>139</v>
      </c>
      <c r="B90" s="86" t="s">
        <v>186</v>
      </c>
      <c r="C90" s="5" t="s">
        <v>5</v>
      </c>
      <c r="D90" s="5" t="s">
        <v>1</v>
      </c>
      <c r="E90" s="6">
        <v>1.65</v>
      </c>
      <c r="F90" s="6">
        <f>E90*6</f>
        <v>9.8999999999999986</v>
      </c>
      <c r="G90" s="50" t="s">
        <v>153</v>
      </c>
      <c r="H90" s="70"/>
      <c r="I90" s="63">
        <f>F90*H90</f>
        <v>0</v>
      </c>
      <c r="J90" s="6">
        <v>2.5</v>
      </c>
      <c r="K90" s="34" t="s">
        <v>140</v>
      </c>
      <c r="L90" s="34" t="s">
        <v>158</v>
      </c>
    </row>
    <row r="91" spans="1:12" x14ac:dyDescent="0.2">
      <c r="A91" s="7" t="s">
        <v>142</v>
      </c>
      <c r="B91" s="86" t="s">
        <v>141</v>
      </c>
      <c r="C91" s="5" t="s">
        <v>5</v>
      </c>
      <c r="D91" s="5" t="s">
        <v>1</v>
      </c>
      <c r="E91" s="6">
        <v>1.65</v>
      </c>
      <c r="F91" s="6">
        <f>E91*6</f>
        <v>9.8999999999999986</v>
      </c>
      <c r="G91" s="50" t="s">
        <v>153</v>
      </c>
      <c r="H91" s="70"/>
      <c r="I91" s="63">
        <f>F91*H91</f>
        <v>0</v>
      </c>
      <c r="J91" s="6">
        <v>2.5</v>
      </c>
      <c r="K91" s="34" t="s">
        <v>143</v>
      </c>
      <c r="L91" s="34" t="s">
        <v>158</v>
      </c>
    </row>
    <row r="92" spans="1:12" x14ac:dyDescent="0.2">
      <c r="A92" s="7" t="s">
        <v>146</v>
      </c>
      <c r="B92" s="85" t="s">
        <v>266</v>
      </c>
      <c r="C92" s="5" t="s">
        <v>5</v>
      </c>
      <c r="D92" s="5" t="s">
        <v>1</v>
      </c>
      <c r="E92" s="6">
        <v>1.65</v>
      </c>
      <c r="F92" s="6">
        <f>E92*6</f>
        <v>9.8999999999999986</v>
      </c>
      <c r="G92" s="50" t="s">
        <v>153</v>
      </c>
      <c r="H92" s="70"/>
      <c r="I92" s="63">
        <f>F92*H92</f>
        <v>0</v>
      </c>
      <c r="J92" s="6">
        <v>2.5</v>
      </c>
      <c r="K92" s="34" t="s">
        <v>147</v>
      </c>
      <c r="L92" s="34" t="s">
        <v>158</v>
      </c>
    </row>
    <row r="93" spans="1:12" x14ac:dyDescent="0.2">
      <c r="A93" s="7" t="s">
        <v>148</v>
      </c>
      <c r="B93" s="85" t="s">
        <v>267</v>
      </c>
      <c r="C93" s="7" t="s">
        <v>264</v>
      </c>
      <c r="D93" s="5" t="s">
        <v>107</v>
      </c>
      <c r="E93" s="35">
        <v>39.6</v>
      </c>
      <c r="F93" s="6">
        <f>E93*1</f>
        <v>39.6</v>
      </c>
      <c r="G93" s="50" t="s">
        <v>153</v>
      </c>
      <c r="H93" s="70"/>
      <c r="I93" s="63">
        <f>F93*H93</f>
        <v>0</v>
      </c>
      <c r="J93" s="9" t="s">
        <v>4</v>
      </c>
      <c r="K93" s="34" t="s">
        <v>149</v>
      </c>
      <c r="L93" s="34" t="s">
        <v>158</v>
      </c>
    </row>
    <row r="94" spans="1:12" x14ac:dyDescent="0.2">
      <c r="A94" s="53"/>
      <c r="B94" s="44" t="s">
        <v>278</v>
      </c>
      <c r="C94" s="16"/>
      <c r="D94" s="16"/>
      <c r="E94" s="36"/>
      <c r="F94" s="36"/>
      <c r="G94" s="53"/>
      <c r="H94" s="74">
        <f>SUM(H5:H93)</f>
        <v>0</v>
      </c>
      <c r="I94" s="75">
        <f>SUM(I5:I93)</f>
        <v>0</v>
      </c>
      <c r="J94" s="16"/>
      <c r="K94" s="53"/>
      <c r="L94" s="16"/>
    </row>
    <row r="95" spans="1:12" ht="13.5" thickBot="1" x14ac:dyDescent="0.25">
      <c r="A95" s="46"/>
      <c r="B95" s="45"/>
      <c r="J95" s="55"/>
      <c r="K95" s="56"/>
      <c r="L95" s="57"/>
    </row>
    <row r="96" spans="1:12" ht="13.5" thickBot="1" x14ac:dyDescent="0.25">
      <c r="B96" s="17" t="s">
        <v>268</v>
      </c>
      <c r="C96" s="18"/>
      <c r="D96" s="19"/>
      <c r="E96" s="20"/>
      <c r="F96" s="20"/>
      <c r="G96" s="20"/>
      <c r="H96" s="66"/>
      <c r="I96" s="20"/>
      <c r="J96" s="58"/>
      <c r="K96" s="59"/>
      <c r="L96" s="60"/>
    </row>
    <row r="97" spans="2:12" x14ac:dyDescent="0.2">
      <c r="B97" s="21" t="s">
        <v>299</v>
      </c>
      <c r="C97" s="22"/>
      <c r="D97" s="23"/>
      <c r="E97" s="23"/>
      <c r="F97" s="32"/>
      <c r="G97" s="32"/>
      <c r="H97" s="67"/>
      <c r="I97" s="32"/>
      <c r="J97" s="32"/>
      <c r="K97" s="61"/>
      <c r="L97" s="62"/>
    </row>
    <row r="98" spans="2:12" x14ac:dyDescent="0.2">
      <c r="B98" s="24" t="s">
        <v>277</v>
      </c>
      <c r="C98" s="25"/>
      <c r="D98" s="76"/>
      <c r="E98" s="77"/>
      <c r="F98" s="77"/>
      <c r="G98" s="77"/>
      <c r="H98" s="78"/>
      <c r="I98" s="77"/>
      <c r="J98" s="77"/>
      <c r="K98" s="79"/>
      <c r="L98" s="62"/>
    </row>
    <row r="99" spans="2:12" x14ac:dyDescent="0.2">
      <c r="B99" s="26" t="s">
        <v>300</v>
      </c>
      <c r="C99" s="27"/>
      <c r="D99" s="28"/>
      <c r="E99" s="28"/>
      <c r="F99" s="28"/>
      <c r="G99" s="28"/>
      <c r="H99" s="68"/>
      <c r="I99" s="28"/>
      <c r="J99" s="28"/>
      <c r="K99" s="61"/>
      <c r="L99" s="62"/>
    </row>
    <row r="100" spans="2:12" x14ac:dyDescent="0.2">
      <c r="B100" s="26" t="s">
        <v>301</v>
      </c>
      <c r="C100" s="27"/>
      <c r="D100" s="28"/>
      <c r="E100" s="28"/>
      <c r="F100" s="28"/>
      <c r="G100" s="28"/>
      <c r="H100" s="68"/>
      <c r="I100" s="28"/>
      <c r="J100" s="28"/>
      <c r="K100" s="61"/>
      <c r="L100" s="62"/>
    </row>
    <row r="101" spans="2:12" x14ac:dyDescent="0.2">
      <c r="B101" s="26" t="s">
        <v>302</v>
      </c>
      <c r="C101" s="27"/>
      <c r="D101" s="28"/>
      <c r="E101" s="28"/>
      <c r="F101" s="28"/>
      <c r="G101" s="28"/>
      <c r="H101" s="68"/>
      <c r="I101" s="28"/>
      <c r="J101" s="28"/>
      <c r="K101" s="61"/>
      <c r="L101" s="62"/>
    </row>
    <row r="102" spans="2:12" x14ac:dyDescent="0.2">
      <c r="H102"/>
    </row>
    <row r="103" spans="2:12" x14ac:dyDescent="0.2">
      <c r="H103"/>
    </row>
    <row r="104" spans="2:12" x14ac:dyDescent="0.2">
      <c r="H104"/>
    </row>
    <row r="105" spans="2:12" x14ac:dyDescent="0.2">
      <c r="H105"/>
    </row>
    <row r="106" spans="2:12" x14ac:dyDescent="0.2">
      <c r="H106"/>
    </row>
    <row r="107" spans="2:12" x14ac:dyDescent="0.2">
      <c r="H107"/>
    </row>
    <row r="108" spans="2:12" x14ac:dyDescent="0.2">
      <c r="H108"/>
    </row>
    <row r="110" spans="2:12" x14ac:dyDescent="0.2">
      <c r="B110" s="30"/>
      <c r="C110" s="29"/>
      <c r="D110" s="29"/>
      <c r="E110" s="29"/>
      <c r="F110" s="29"/>
      <c r="G110" s="29"/>
      <c r="H110" s="69"/>
      <c r="I110" s="29"/>
      <c r="J110" s="29"/>
    </row>
    <row r="111" spans="2:12" x14ac:dyDescent="0.2">
      <c r="B111" s="29"/>
      <c r="C111" s="29"/>
      <c r="D111" s="29"/>
      <c r="E111" s="29"/>
      <c r="F111" s="29"/>
      <c r="G111" s="29"/>
      <c r="H111" s="69"/>
      <c r="I111" s="29"/>
      <c r="J111" s="29"/>
    </row>
    <row r="116" spans="2:10" x14ac:dyDescent="0.2">
      <c r="B116" s="30"/>
      <c r="C116" s="29"/>
      <c r="D116" s="29"/>
      <c r="E116" s="29"/>
      <c r="F116" s="29"/>
      <c r="G116" s="29"/>
      <c r="H116" s="6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69"/>
      <c r="I117" s="29"/>
      <c r="J117" s="29"/>
    </row>
  </sheetData>
  <sheetProtection selectLockedCells="1"/>
  <phoneticPr fontId="2" type="noConversion"/>
  <printOptions horizontalCentered="1" verticalCentered="1"/>
  <pageMargins left="0" right="0" top="0" bottom="0" header="0.51180555555555551" footer="0.51180555555555551"/>
  <pageSetup paperSize="9" scale="66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AD0C-2C87-4AFC-9F1F-421C803AE50E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EE46-F8B9-4A9F-AE00-A9F16565C204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Marketing</cp:lastModifiedBy>
  <cp:lastPrinted>2025-05-21T14:18:21Z</cp:lastPrinted>
  <dcterms:created xsi:type="dcterms:W3CDTF">2018-06-14T07:18:08Z</dcterms:created>
  <dcterms:modified xsi:type="dcterms:W3CDTF">2026-01-15T08:08:12Z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D8073DCFAD514588BA6D130AA47D013D_12</vt:lpwstr>
  </property>
  <property fmtid="{D5CDD505-2E9C-101B-9397-08002B2CF9AE}" pid="3" name="KSOProductBuildVer">
    <vt:lpwstr>1033-12.2.0.20782</vt:lpwstr>
  </property>
</Properties>
</file>