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zambon-my.sharepoint.com/personal/alessandro_sorce_zambongroup_com/Documents/"/>
    </mc:Choice>
  </mc:AlternateContent>
  <xr:revisionPtr revIDLastSave="0" documentId="13_ncr:41000001_{51C6601D-DDDA-D545-AABD-D8FE1C647FDD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ExRepositorySheet" sheetId="9" state="veryHidden" r:id="rId1"/>
    <sheet name="LISTINO ZAMBON ITALIA SRL" sheetId="10" r:id="rId2"/>
  </sheets>
  <definedNames>
    <definedName name="_xlnm._FilterDatabase" localSheetId="1" hidden="1">'LISTINO ZAMBON ITALIA SRL'!$A$2:$I$46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0" l="1"/>
  <c r="O11" i="10"/>
  <c r="F10" i="10"/>
  <c r="O10" i="10"/>
  <c r="F9" i="10"/>
  <c r="O9" i="10"/>
  <c r="F8" i="10"/>
  <c r="O8" i="10"/>
  <c r="F7" i="10"/>
  <c r="O7" i="10"/>
  <c r="F36" i="10"/>
  <c r="L36" i="10"/>
  <c r="F37" i="10"/>
  <c r="L37" i="10"/>
  <c r="F38" i="10"/>
  <c r="L38" i="10"/>
  <c r="F42" i="10"/>
  <c r="L42" i="10"/>
  <c r="F43" i="10"/>
  <c r="L43" i="10"/>
  <c r="F45" i="10"/>
  <c r="I45" i="10"/>
  <c r="F34" i="10"/>
  <c r="I34" i="10"/>
  <c r="I8" i="10"/>
  <c r="I36" i="10"/>
  <c r="I37" i="10"/>
  <c r="F44" i="10"/>
  <c r="I44" i="10"/>
  <c r="F13" i="10"/>
  <c r="I13" i="10"/>
  <c r="F14" i="10"/>
  <c r="I14" i="10"/>
  <c r="F12" i="10"/>
  <c r="I12" i="10"/>
  <c r="I43" i="10"/>
  <c r="I9" i="10"/>
  <c r="F32" i="10"/>
  <c r="I32" i="10"/>
  <c r="I11" i="10"/>
  <c r="F17" i="10"/>
  <c r="I17" i="10"/>
  <c r="F19" i="10"/>
  <c r="I19" i="10"/>
  <c r="F18" i="10"/>
  <c r="I18" i="10"/>
  <c r="F16" i="10"/>
  <c r="I16" i="10"/>
  <c r="F33" i="10"/>
  <c r="I33" i="10"/>
  <c r="F26" i="10"/>
  <c r="F6" i="10"/>
  <c r="L6" i="10"/>
  <c r="F24" i="10"/>
  <c r="I24" i="10"/>
  <c r="F46" i="10"/>
  <c r="H46" i="10"/>
  <c r="F28" i="10"/>
  <c r="F27" i="10"/>
  <c r="F35" i="10"/>
  <c r="I35" i="10"/>
  <c r="F29" i="10"/>
  <c r="I29" i="10"/>
  <c r="F25" i="10"/>
  <c r="I25" i="10"/>
  <c r="F23" i="10"/>
  <c r="I23" i="10"/>
  <c r="F22" i="10"/>
  <c r="I22" i="10"/>
  <c r="F40" i="10"/>
  <c r="I40" i="10"/>
  <c r="F41" i="10"/>
  <c r="I41" i="10"/>
  <c r="F15" i="10"/>
  <c r="I15" i="10"/>
  <c r="F21" i="10"/>
  <c r="L21" i="10"/>
  <c r="O38" i="10"/>
  <c r="F30" i="10"/>
  <c r="I30" i="10"/>
  <c r="F31" i="10"/>
  <c r="I31" i="10"/>
  <c r="L7" i="10"/>
  <c r="F39" i="10"/>
  <c r="I39" i="10"/>
  <c r="F20" i="10"/>
  <c r="I20" i="10"/>
  <c r="F5" i="10"/>
  <c r="I5" i="10"/>
  <c r="I10" i="10"/>
  <c r="L41" i="10"/>
  <c r="L40" i="10"/>
  <c r="L19" i="10"/>
  <c r="L18" i="10"/>
  <c r="L17" i="10"/>
  <c r="I6" i="10"/>
  <c r="L16" i="10"/>
  <c r="L15" i="10"/>
  <c r="L11" i="10"/>
  <c r="L10" i="10"/>
  <c r="L20" i="10"/>
  <c r="L9" i="10"/>
  <c r="L32" i="10"/>
  <c r="L8" i="10"/>
  <c r="L39" i="10"/>
  <c r="L33" i="10"/>
  <c r="L44" i="10"/>
  <c r="O20" i="10"/>
  <c r="L5" i="10"/>
  <c r="I21" i="10"/>
  <c r="O42" i="10"/>
  <c r="I38" i="10"/>
  <c r="O21" i="10"/>
  <c r="I42" i="10"/>
  <c r="I7" i="10"/>
  <c r="I26" i="10"/>
  <c r="O41" i="10"/>
  <c r="O40" i="10"/>
  <c r="O44" i="10"/>
  <c r="O39" i="10"/>
  <c r="O43" i="10"/>
</calcChain>
</file>

<file path=xl/sharedStrings.xml><?xml version="1.0" encoding="utf-8"?>
<sst xmlns="http://schemas.openxmlformats.org/spreadsheetml/2006/main" count="178" uniqueCount="132">
  <si>
    <t>Prodotto</t>
  </si>
  <si>
    <t>Fascia C</t>
  </si>
  <si>
    <t>Ismigen 30 cpr 50 mg.</t>
  </si>
  <si>
    <t>Classe</t>
  </si>
  <si>
    <t>IVA</t>
  </si>
  <si>
    <t>Prezzo 
deivato</t>
  </si>
  <si>
    <t>Prefolic cpr 15 mg x 30</t>
  </si>
  <si>
    <t>Monuril Adulti</t>
  </si>
  <si>
    <t>Fascia A</t>
  </si>
  <si>
    <t>Fluimucil 600 30 cpr 600 mg.</t>
  </si>
  <si>
    <t>Ursacol 150 mg 20 cpr</t>
  </si>
  <si>
    <t>Codice AIC</t>
  </si>
  <si>
    <t>Giasion 200mg</t>
  </si>
  <si>
    <t>020582209</t>
  </si>
  <si>
    <t>026224016</t>
  </si>
  <si>
    <t>024703124</t>
  </si>
  <si>
    <t>025680024</t>
  </si>
  <si>
    <t>037146026</t>
  </si>
  <si>
    <t>023630039</t>
  </si>
  <si>
    <t>Fluimucil 600  30 bst  600 mg.</t>
  </si>
  <si>
    <t>020582223</t>
  </si>
  <si>
    <t>Giasion 400mg</t>
  </si>
  <si>
    <t>037146040</t>
  </si>
  <si>
    <t>Laxipeg 97%  Barattolo 200 g</t>
  </si>
  <si>
    <t>OTC</t>
  </si>
  <si>
    <t>Fluimucil 200 bst</t>
  </si>
  <si>
    <t>Rinofluimucil</t>
  </si>
  <si>
    <t>SOP</t>
  </si>
  <si>
    <t>Seki 1 fl gocce 25 ml</t>
  </si>
  <si>
    <t>Seki 1 fl scr 200 ml</t>
  </si>
  <si>
    <t>Codex 10 bst</t>
  </si>
  <si>
    <t>Anauran 1 fl 25 ml</t>
  </si>
  <si>
    <t xml:space="preserve">Prezzo Pubblico
Suggerito </t>
  </si>
  <si>
    <t>Prezzo Cessione</t>
  </si>
  <si>
    <t>Margine Netto</t>
  </si>
  <si>
    <t>DEV</t>
  </si>
  <si>
    <t>Codex 20 bst</t>
  </si>
  <si>
    <t>Fluirespira Monodose</t>
  </si>
  <si>
    <t>A034936031</t>
  </si>
  <si>
    <t>A021993050</t>
  </si>
  <si>
    <t>A024427041</t>
  </si>
  <si>
    <t>A024427054</t>
  </si>
  <si>
    <t>A014302032</t>
  </si>
  <si>
    <t>A938915600</t>
  </si>
  <si>
    <t>A029032036</t>
  </si>
  <si>
    <t>A029032048</t>
  </si>
  <si>
    <t>Spididol 400 mg 12 Cpr</t>
  </si>
  <si>
    <t>A039600022</t>
  </si>
  <si>
    <t>A039600010</t>
  </si>
  <si>
    <t>A035953025</t>
  </si>
  <si>
    <t>Fluimucil Sciroppo Lampone 200ml</t>
  </si>
  <si>
    <t>A034936118</t>
  </si>
  <si>
    <t>Laxipeg 9,7 g Bustine</t>
  </si>
  <si>
    <t>Spididol 400 mg 12 Bst Albicocca</t>
  </si>
  <si>
    <t>A039600034</t>
  </si>
  <si>
    <t>A035953037</t>
  </si>
  <si>
    <t>Anaurette</t>
  </si>
  <si>
    <t>A931961484</t>
  </si>
  <si>
    <t>Fluimucil Influenza e raffreddore</t>
  </si>
  <si>
    <t>A040356014</t>
  </si>
  <si>
    <t>Fluimucil 600 10 bs</t>
  </si>
  <si>
    <t>A034936169</t>
  </si>
  <si>
    <t>Fluimucil 600  60 Bst</t>
  </si>
  <si>
    <t>020582274</t>
  </si>
  <si>
    <t>Fluimucil 600 10 cpr</t>
  </si>
  <si>
    <t>A034936171</t>
  </si>
  <si>
    <t>Fluimucil 600 mg Sciroppo</t>
  </si>
  <si>
    <t>Codex 30 cps Blister</t>
  </si>
  <si>
    <t>A029032087</t>
  </si>
  <si>
    <t>Prodotti Nuovi</t>
  </si>
  <si>
    <t>Codex 12 cps Blister</t>
  </si>
  <si>
    <t>A029032075</t>
  </si>
  <si>
    <t>Spididol 400 mg 24 cpr</t>
  </si>
  <si>
    <t>A039600073</t>
  </si>
  <si>
    <t>Spidifen 600 30 bst Cola/Limo</t>
  </si>
  <si>
    <t>DivoD Gocce 10ml</t>
  </si>
  <si>
    <t>046451011</t>
  </si>
  <si>
    <t>046451035</t>
  </si>
  <si>
    <t>046451062</t>
  </si>
  <si>
    <t>DivoD sol 2,5ml 2 monodose</t>
  </si>
  <si>
    <t>DivoD sil 5ml 2 monodose</t>
  </si>
  <si>
    <t>INT</t>
  </si>
  <si>
    <t>Prefolic Ferro 30cps</t>
  </si>
  <si>
    <t>Prefolic mamma</t>
  </si>
  <si>
    <t>A982736593</t>
  </si>
  <si>
    <t>A944324209</t>
  </si>
  <si>
    <t>A026916142</t>
  </si>
  <si>
    <t>A034936157</t>
  </si>
  <si>
    <t>Spididol 400 mg 12 Bst Cola Limone</t>
  </si>
  <si>
    <t>Spididol Pocket 200mg</t>
  </si>
  <si>
    <t>A044457024</t>
  </si>
  <si>
    <t>Monurelle Plus AF 15 cps</t>
  </si>
  <si>
    <t>A984733562</t>
  </si>
  <si>
    <t>A984733550</t>
  </si>
  <si>
    <t>Monurelle AF Plus 30 cps</t>
  </si>
  <si>
    <t>Codex 10 Flaconcini</t>
  </si>
  <si>
    <t>A029032125</t>
  </si>
  <si>
    <t>volumi</t>
  </si>
  <si>
    <t>da 6 a 11</t>
  </si>
  <si>
    <t>da 12 in poi</t>
  </si>
  <si>
    <t>DA 12 A 47 ASSORTITI</t>
  </si>
  <si>
    <t>DA 48 A 71</t>
  </si>
  <si>
    <t>6+1 OMAGGIO OLTRE SCONTO SUL TOTALE LINEA</t>
  </si>
  <si>
    <t>12+1</t>
  </si>
  <si>
    <t>DA 1 A 59 ASSORTITI</t>
  </si>
  <si>
    <t>DA 1 A 29</t>
  </si>
  <si>
    <t>DA 1 A 23 ASSORTITI</t>
  </si>
  <si>
    <t>DA 24 A 47 ASSORTITI</t>
  </si>
  <si>
    <t>DA 48 IN POI ASSORTITI</t>
  </si>
  <si>
    <t>DA 72 IN POI ASSORTITI</t>
  </si>
  <si>
    <t>DA 60 IN POI ASSORTITI</t>
  </si>
  <si>
    <t>DA 30 IN POI ASSORTITI</t>
  </si>
  <si>
    <t>DA1 A 17 ASSORTITI</t>
  </si>
  <si>
    <t>DA 18 IN POI</t>
  </si>
  <si>
    <t>SE SI ACQUISTA EXPO DA 18PZ DI 15 CPS 3 PEZZI OMAGGIO EXTRA</t>
  </si>
  <si>
    <t xml:space="preserve">DA 1 A 5 </t>
  </si>
  <si>
    <t>DA 1 A 5</t>
  </si>
  <si>
    <t>DA 6 IN POI</t>
  </si>
  <si>
    <t>DA 1 A 29 ASSORTITI</t>
  </si>
  <si>
    <t>52+8 SCIROPPO</t>
  </si>
  <si>
    <t>DA 30 A 51 ASSORTITI</t>
  </si>
  <si>
    <t>DA 52 IN POI</t>
  </si>
  <si>
    <t>PRIMA FASCIA</t>
  </si>
  <si>
    <t>SECONDA FASCIA</t>
  </si>
  <si>
    <t>TERZA FASCIA</t>
  </si>
  <si>
    <t>DA 48 A 71 ASSORTITI</t>
  </si>
  <si>
    <t>SEMPRE 6+1 IN OMAGGIO DI 12 CPS</t>
  </si>
  <si>
    <t>DA 1 A 47 ASSORTITI</t>
  </si>
  <si>
    <t>Fluimucil Fiale 20 fiale 300 mg.</t>
  </si>
  <si>
    <t>020582300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</si>
</sst>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48"/>
      <name val="Calibri"/>
      <family val="2"/>
    </font>
    <font>
      <b/>
      <sz val="11"/>
      <color indexed="63"/>
      <name val="Calibri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7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14" borderId="0" applyNumberFormat="0" applyBorder="0" applyAlignment="0" applyProtection="0"/>
    <xf numFmtId="0" fontId="7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20" fillId="0" borderId="0"/>
    <xf numFmtId="0" fontId="11" fillId="21" borderId="2" applyNumberFormat="0" applyAlignment="0" applyProtection="0"/>
    <xf numFmtId="9" fontId="1" fillId="0" borderId="0" applyFont="0" applyFill="0" applyBorder="0" applyAlignment="0" applyProtection="0"/>
    <xf numFmtId="4" fontId="3" fillId="25" borderId="3" applyNumberFormat="0" applyProtection="0">
      <alignment vertical="center"/>
    </xf>
    <xf numFmtId="4" fontId="12" fillId="25" borderId="3" applyNumberFormat="0" applyProtection="0">
      <alignment vertical="center"/>
    </xf>
    <xf numFmtId="4" fontId="3" fillId="25" borderId="3" applyNumberFormat="0" applyProtection="0">
      <alignment horizontal="left" vertical="center" indent="1"/>
    </xf>
    <xf numFmtId="0" fontId="3" fillId="25" borderId="3" applyNumberFormat="0" applyProtection="0">
      <alignment horizontal="left" vertical="top" indent="1"/>
    </xf>
    <xf numFmtId="4" fontId="3" fillId="2" borderId="0" applyNumberFormat="0" applyProtection="0">
      <alignment horizontal="left" vertical="center" indent="1"/>
    </xf>
    <xf numFmtId="4" fontId="6" fillId="7" borderId="3" applyNumberFormat="0" applyProtection="0">
      <alignment horizontal="right" vertical="center"/>
    </xf>
    <xf numFmtId="4" fontId="6" fillId="3" borderId="3" applyNumberFormat="0" applyProtection="0">
      <alignment horizontal="right" vertical="center"/>
    </xf>
    <xf numFmtId="4" fontId="6" fillId="26" borderId="3" applyNumberFormat="0" applyProtection="0">
      <alignment horizontal="right" vertical="center"/>
    </xf>
    <xf numFmtId="4" fontId="6" fillId="27" borderId="3" applyNumberFormat="0" applyProtection="0">
      <alignment horizontal="right" vertical="center"/>
    </xf>
    <xf numFmtId="4" fontId="6" fillId="28" borderId="3" applyNumberFormat="0" applyProtection="0">
      <alignment horizontal="right" vertical="center"/>
    </xf>
    <xf numFmtId="4" fontId="6" fillId="29" borderId="3" applyNumberFormat="0" applyProtection="0">
      <alignment horizontal="right" vertical="center"/>
    </xf>
    <xf numFmtId="4" fontId="6" fillId="9" borderId="3" applyNumberFormat="0" applyProtection="0">
      <alignment horizontal="right" vertical="center"/>
    </xf>
    <xf numFmtId="4" fontId="6" fillId="30" borderId="3" applyNumberFormat="0" applyProtection="0">
      <alignment horizontal="right" vertical="center"/>
    </xf>
    <xf numFmtId="4" fontId="6" fillId="31" borderId="3" applyNumberFormat="0" applyProtection="0">
      <alignment horizontal="right" vertical="center"/>
    </xf>
    <xf numFmtId="4" fontId="3" fillId="32" borderId="4" applyNumberFormat="0" applyProtection="0">
      <alignment horizontal="left" vertical="center" indent="1"/>
    </xf>
    <xf numFmtId="4" fontId="6" fillId="33" borderId="0" applyNumberFormat="0" applyProtection="0">
      <alignment horizontal="left" vertical="center" indent="1"/>
    </xf>
    <xf numFmtId="4" fontId="13" fillId="8" borderId="0" applyNumberFormat="0" applyProtection="0">
      <alignment horizontal="left" vertical="center" indent="1"/>
    </xf>
    <xf numFmtId="4" fontId="6" fillId="2" borderId="3" applyNumberFormat="0" applyProtection="0">
      <alignment horizontal="right" vertical="center"/>
    </xf>
    <xf numFmtId="4" fontId="14" fillId="33" borderId="0" applyNumberFormat="0" applyProtection="0">
      <alignment horizontal="left" vertical="center" indent="1"/>
    </xf>
    <xf numFmtId="4" fontId="14" fillId="2" borderId="0" applyNumberFormat="0" applyProtection="0">
      <alignment horizontal="left" vertical="center" indent="1"/>
    </xf>
    <xf numFmtId="0" fontId="1" fillId="8" borderId="3" applyNumberFormat="0" applyProtection="0">
      <alignment horizontal="left" vertical="center" indent="1"/>
    </xf>
    <xf numFmtId="0" fontId="1" fillId="8" borderId="3" applyNumberFormat="0" applyProtection="0">
      <alignment horizontal="left" vertical="top" indent="1"/>
    </xf>
    <xf numFmtId="0" fontId="1" fillId="2" borderId="3" applyNumberFormat="0" applyProtection="0">
      <alignment horizontal="left" vertical="center" indent="1"/>
    </xf>
    <xf numFmtId="0" fontId="1" fillId="2" borderId="3" applyNumberFormat="0" applyProtection="0">
      <alignment horizontal="left" vertical="top" indent="1"/>
    </xf>
    <xf numFmtId="0" fontId="1" fillId="6" borderId="3" applyNumberFormat="0" applyProtection="0">
      <alignment horizontal="left" vertical="center" indent="1"/>
    </xf>
    <xf numFmtId="0" fontId="1" fillId="6" borderId="3" applyNumberFormat="0" applyProtection="0">
      <alignment horizontal="left" vertical="top" indent="1"/>
    </xf>
    <xf numFmtId="0" fontId="1" fillId="33" borderId="3" applyNumberFormat="0" applyProtection="0">
      <alignment horizontal="left" vertical="center" indent="1"/>
    </xf>
    <xf numFmtId="0" fontId="1" fillId="33" borderId="3" applyNumberFormat="0" applyProtection="0">
      <alignment horizontal="left" vertical="top" indent="1"/>
    </xf>
    <xf numFmtId="0" fontId="1" fillId="5" borderId="5" applyNumberFormat="0">
      <protection locked="0"/>
    </xf>
    <xf numFmtId="4" fontId="6" fillId="4" borderId="3" applyNumberFormat="0" applyProtection="0">
      <alignment vertical="center"/>
    </xf>
    <xf numFmtId="4" fontId="15" fillId="4" borderId="3" applyNumberFormat="0" applyProtection="0">
      <alignment vertical="center"/>
    </xf>
    <xf numFmtId="4" fontId="6" fillId="4" borderId="3" applyNumberFormat="0" applyProtection="0">
      <alignment horizontal="left" vertical="center" indent="1"/>
    </xf>
    <xf numFmtId="0" fontId="6" fillId="4" borderId="3" applyNumberFormat="0" applyProtection="0">
      <alignment horizontal="left" vertical="top" indent="1"/>
    </xf>
    <xf numFmtId="4" fontId="6" fillId="33" borderId="3" applyNumberFormat="0" applyProtection="0">
      <alignment horizontal="right" vertical="center"/>
    </xf>
    <xf numFmtId="4" fontId="15" fillId="33" borderId="3" applyNumberFormat="0" applyProtection="0">
      <alignment horizontal="right" vertical="center"/>
    </xf>
    <xf numFmtId="4" fontId="6" fillId="2" borderId="3" applyNumberFormat="0" applyProtection="0">
      <alignment horizontal="left" vertical="center" indent="1"/>
    </xf>
    <xf numFmtId="0" fontId="6" fillId="2" borderId="3" applyNumberFormat="0" applyProtection="0">
      <alignment horizontal="left" vertical="top" indent="1"/>
    </xf>
    <xf numFmtId="4" fontId="16" fillId="34" borderId="0" applyNumberFormat="0" applyProtection="0">
      <alignment horizontal="left" vertical="center" indent="1"/>
    </xf>
    <xf numFmtId="4" fontId="17" fillId="33" borderId="3" applyNumberFormat="0" applyProtection="0">
      <alignment horizontal="right" vertical="center"/>
    </xf>
    <xf numFmtId="0" fontId="18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22" fillId="0" borderId="0" xfId="0" applyFont="1"/>
    <xf numFmtId="0" fontId="24" fillId="35" borderId="0" xfId="0" applyFont="1" applyFill="1"/>
    <xf numFmtId="0" fontId="5" fillId="0" borderId="0" xfId="0" applyFont="1" applyAlignment="1">
      <alignment vertical="center"/>
    </xf>
    <xf numFmtId="0" fontId="21" fillId="35" borderId="6" xfId="0" applyFont="1" applyFill="1" applyBorder="1" applyAlignment="1">
      <alignment vertical="center"/>
    </xf>
    <xf numFmtId="0" fontId="21" fillId="35" borderId="5" xfId="0" applyFont="1" applyFill="1" applyBorder="1" applyAlignment="1">
      <alignment horizontal="center" vertical="center"/>
    </xf>
    <xf numFmtId="2" fontId="21" fillId="35" borderId="5" xfId="0" applyNumberFormat="1" applyFont="1" applyFill="1" applyBorder="1" applyAlignment="1">
      <alignment horizontal="center" vertical="center"/>
    </xf>
    <xf numFmtId="9" fontId="21" fillId="35" borderId="5" xfId="0" applyNumberFormat="1" applyFont="1" applyFill="1" applyBorder="1" applyAlignment="1">
      <alignment vertical="center"/>
    </xf>
    <xf numFmtId="165" fontId="21" fillId="35" borderId="5" xfId="0" applyNumberFormat="1" applyFont="1" applyFill="1" applyBorder="1" applyAlignment="1">
      <alignment vertical="center"/>
    </xf>
    <xf numFmtId="0" fontId="0" fillId="0" borderId="0" xfId="0" applyAlignment="1"/>
    <xf numFmtId="0" fontId="0" fillId="0" borderId="0" xfId="0" applyBorder="1"/>
    <xf numFmtId="0" fontId="2" fillId="36" borderId="5" xfId="0" applyFont="1" applyFill="1" applyBorder="1" applyAlignment="1">
      <alignment horizontal="center" vertical="center"/>
    </xf>
    <xf numFmtId="2" fontId="2" fillId="36" borderId="5" xfId="0" applyNumberFormat="1" applyFont="1" applyFill="1" applyBorder="1" applyAlignment="1">
      <alignment horizontal="center" vertical="center" wrapText="1"/>
    </xf>
    <xf numFmtId="165" fontId="2" fillId="36" borderId="17" xfId="0" applyNumberFormat="1" applyFont="1" applyFill="1" applyBorder="1" applyAlignment="1">
      <alignment horizontal="center" vertical="center"/>
    </xf>
    <xf numFmtId="165" fontId="2" fillId="36" borderId="10" xfId="25" applyNumberFormat="1" applyFont="1" applyFill="1" applyBorder="1" applyAlignment="1">
      <alignment horizontal="center" vertical="center"/>
    </xf>
    <xf numFmtId="165" fontId="2" fillId="36" borderId="5" xfId="25" applyNumberFormat="1" applyFont="1" applyFill="1" applyBorder="1" applyAlignment="1">
      <alignment horizontal="center" vertical="center"/>
    </xf>
    <xf numFmtId="165" fontId="23" fillId="36" borderId="5" xfId="25" applyNumberFormat="1" applyFont="1" applyFill="1" applyBorder="1" applyAlignment="1">
      <alignment horizontal="center" vertical="center"/>
    </xf>
    <xf numFmtId="165" fontId="2" fillId="36" borderId="5" xfId="0" applyNumberFormat="1" applyFont="1" applyFill="1" applyBorder="1" applyAlignment="1">
      <alignment vertical="center"/>
    </xf>
    <xf numFmtId="165" fontId="2" fillId="36" borderId="5" xfId="0" applyNumberFormat="1" applyFont="1" applyFill="1" applyBorder="1" applyAlignment="1">
      <alignment horizontal="center" vertical="center"/>
    </xf>
    <xf numFmtId="166" fontId="2" fillId="36" borderId="5" xfId="0" applyNumberFormat="1" applyFont="1" applyFill="1" applyBorder="1" applyAlignment="1">
      <alignment vertical="center"/>
    </xf>
    <xf numFmtId="2" fontId="2" fillId="37" borderId="5" xfId="0" applyNumberFormat="1" applyFont="1" applyFill="1" applyBorder="1" applyAlignment="1">
      <alignment horizontal="center" vertical="center" wrapText="1"/>
    </xf>
    <xf numFmtId="165" fontId="2" fillId="37" borderId="10" xfId="25" applyNumberFormat="1" applyFont="1" applyFill="1" applyBorder="1" applyAlignment="1">
      <alignment horizontal="center" vertical="center"/>
    </xf>
    <xf numFmtId="10" fontId="2" fillId="37" borderId="5" xfId="25" applyNumberFormat="1" applyFont="1" applyFill="1" applyBorder="1" applyAlignment="1">
      <alignment horizontal="center" vertical="center"/>
    </xf>
    <xf numFmtId="165" fontId="2" fillId="37" borderId="5" xfId="25" applyNumberFormat="1" applyFont="1" applyFill="1" applyBorder="1" applyAlignment="1">
      <alignment horizontal="center" vertical="center"/>
    </xf>
    <xf numFmtId="10" fontId="2" fillId="37" borderId="10" xfId="25" applyNumberFormat="1" applyFont="1" applyFill="1" applyBorder="1" applyAlignment="1">
      <alignment horizontal="center" vertical="center"/>
    </xf>
    <xf numFmtId="165" fontId="2" fillId="37" borderId="0" xfId="0" applyNumberFormat="1" applyFont="1" applyFill="1" applyBorder="1" applyAlignment="1">
      <alignment horizontal="center" vertical="center"/>
    </xf>
    <xf numFmtId="10" fontId="2" fillId="37" borderId="0" xfId="25" applyNumberFormat="1" applyFont="1" applyFill="1" applyBorder="1" applyAlignment="1">
      <alignment horizontal="center" vertical="center"/>
    </xf>
    <xf numFmtId="165" fontId="2" fillId="37" borderId="0" xfId="25" applyNumberFormat="1" applyFont="1" applyFill="1" applyBorder="1" applyAlignment="1">
      <alignment horizontal="center" vertical="center"/>
    </xf>
    <xf numFmtId="165" fontId="23" fillId="37" borderId="0" xfId="25" applyNumberFormat="1" applyFont="1" applyFill="1" applyBorder="1" applyAlignment="1">
      <alignment horizontal="center" vertical="center"/>
    </xf>
    <xf numFmtId="165" fontId="2" fillId="37" borderId="19" xfId="25" applyNumberFormat="1" applyFont="1" applyFill="1" applyBorder="1" applyAlignment="1">
      <alignment horizontal="center" vertical="center"/>
    </xf>
    <xf numFmtId="10" fontId="2" fillId="37" borderId="14" xfId="25" applyNumberFormat="1" applyFont="1" applyFill="1" applyBorder="1" applyAlignment="1">
      <alignment horizontal="center" vertical="center"/>
    </xf>
    <xf numFmtId="165" fontId="2" fillId="37" borderId="14" xfId="25" applyNumberFormat="1" applyFont="1" applyFill="1" applyBorder="1" applyAlignment="1">
      <alignment horizontal="center" vertical="center"/>
    </xf>
    <xf numFmtId="10" fontId="2" fillId="37" borderId="19" xfId="25" applyNumberFormat="1" applyFont="1" applyFill="1" applyBorder="1" applyAlignment="1">
      <alignment horizontal="center" vertical="center"/>
    </xf>
    <xf numFmtId="165" fontId="2" fillId="37" borderId="20" xfId="25" applyNumberFormat="1" applyFont="1" applyFill="1" applyBorder="1" applyAlignment="1">
      <alignment horizontal="center" vertical="center"/>
    </xf>
    <xf numFmtId="165" fontId="2" fillId="37" borderId="21" xfId="25" applyNumberFormat="1" applyFont="1" applyFill="1" applyBorder="1" applyAlignment="1">
      <alignment horizontal="center" vertical="center"/>
    </xf>
    <xf numFmtId="2" fontId="2" fillId="38" borderId="17" xfId="0" applyNumberFormat="1" applyFont="1" applyFill="1" applyBorder="1" applyAlignment="1">
      <alignment horizontal="center" vertical="center" wrapText="1"/>
    </xf>
    <xf numFmtId="165" fontId="2" fillId="38" borderId="0" xfId="25" applyNumberFormat="1" applyFont="1" applyFill="1" applyBorder="1" applyAlignment="1">
      <alignment horizontal="center" vertical="center"/>
    </xf>
    <xf numFmtId="10" fontId="2" fillId="38" borderId="0" xfId="25" applyNumberFormat="1" applyFont="1" applyFill="1" applyBorder="1" applyAlignment="1">
      <alignment horizontal="center" vertical="center"/>
    </xf>
    <xf numFmtId="10" fontId="2" fillId="38" borderId="5" xfId="25" applyNumberFormat="1" applyFont="1" applyFill="1" applyBorder="1" applyAlignment="1">
      <alignment horizontal="center" vertical="center"/>
    </xf>
    <xf numFmtId="165" fontId="2" fillId="38" borderId="5" xfId="25" applyNumberFormat="1" applyFont="1" applyFill="1" applyBorder="1" applyAlignment="1">
      <alignment horizontal="center" vertical="center"/>
    </xf>
    <xf numFmtId="10" fontId="23" fillId="38" borderId="5" xfId="25" applyNumberFormat="1" applyFont="1" applyFill="1" applyBorder="1" applyAlignment="1">
      <alignment horizontal="center" vertical="center"/>
    </xf>
    <xf numFmtId="165" fontId="2" fillId="38" borderId="10" xfId="25" applyNumberFormat="1" applyFont="1" applyFill="1" applyBorder="1" applyAlignment="1">
      <alignment horizontal="center" vertical="center"/>
    </xf>
    <xf numFmtId="165" fontId="2" fillId="38" borderId="0" xfId="0" applyNumberFormat="1" applyFont="1" applyFill="1" applyBorder="1" applyAlignment="1">
      <alignment horizontal="center" vertical="center"/>
    </xf>
    <xf numFmtId="165" fontId="23" fillId="38" borderId="0" xfId="25" applyNumberFormat="1" applyFont="1" applyFill="1" applyBorder="1" applyAlignment="1">
      <alignment horizontal="center" vertical="center"/>
    </xf>
    <xf numFmtId="10" fontId="23" fillId="38" borderId="0" xfId="25" applyNumberFormat="1" applyFont="1" applyFill="1" applyBorder="1" applyAlignment="1">
      <alignment horizontal="center" vertical="center"/>
    </xf>
    <xf numFmtId="165" fontId="2" fillId="38" borderId="5" xfId="25" applyNumberFormat="1" applyFont="1" applyFill="1" applyBorder="1" applyAlignment="1">
      <alignment vertical="center"/>
    </xf>
    <xf numFmtId="165" fontId="2" fillId="38" borderId="14" xfId="0" applyNumberFormat="1" applyFont="1" applyFill="1" applyBorder="1" applyAlignment="1">
      <alignment horizontal="center" vertical="center"/>
    </xf>
    <xf numFmtId="10" fontId="2" fillId="38" borderId="14" xfId="25" applyNumberFormat="1" applyFont="1" applyFill="1" applyBorder="1" applyAlignment="1">
      <alignment horizontal="center" vertical="center"/>
    </xf>
    <xf numFmtId="165" fontId="2" fillId="38" borderId="14" xfId="25" applyNumberFormat="1" applyFont="1" applyFill="1" applyBorder="1" applyAlignment="1">
      <alignment horizontal="center" vertical="center"/>
    </xf>
    <xf numFmtId="165" fontId="2" fillId="38" borderId="13" xfId="25" applyNumberFormat="1" applyFont="1" applyFill="1" applyBorder="1" applyAlignment="1">
      <alignment horizontal="center" vertical="center"/>
    </xf>
    <xf numFmtId="165" fontId="2" fillId="38" borderId="19" xfId="25" applyNumberFormat="1" applyFont="1" applyFill="1" applyBorder="1" applyAlignment="1">
      <alignment horizontal="center" vertical="center"/>
    </xf>
    <xf numFmtId="10" fontId="2" fillId="38" borderId="20" xfId="25" applyNumberFormat="1" applyFont="1" applyFill="1" applyBorder="1" applyAlignment="1">
      <alignment horizontal="center" vertical="center"/>
    </xf>
    <xf numFmtId="165" fontId="2" fillId="38" borderId="20" xfId="25" applyNumberFormat="1" applyFont="1" applyFill="1" applyBorder="1" applyAlignment="1">
      <alignment horizontal="center" vertical="center"/>
    </xf>
    <xf numFmtId="0" fontId="5" fillId="38" borderId="23" xfId="0" applyFont="1" applyFill="1" applyBorder="1" applyAlignment="1">
      <alignment vertical="center"/>
    </xf>
    <xf numFmtId="0" fontId="5" fillId="38" borderId="24" xfId="0" applyFont="1" applyFill="1" applyBorder="1" applyAlignment="1">
      <alignment vertical="center"/>
    </xf>
    <xf numFmtId="0" fontId="5" fillId="38" borderId="12" xfId="0" applyFont="1" applyFill="1" applyBorder="1" applyAlignment="1">
      <alignment vertical="center"/>
    </xf>
    <xf numFmtId="0" fontId="5" fillId="38" borderId="25" xfId="0" applyFont="1" applyFill="1" applyBorder="1" applyAlignment="1">
      <alignment vertical="center"/>
    </xf>
    <xf numFmtId="0" fontId="2" fillId="38" borderId="12" xfId="0" applyFont="1" applyFill="1" applyBorder="1" applyAlignment="1">
      <alignment horizontal="left" vertical="center"/>
    </xf>
    <xf numFmtId="165" fontId="2" fillId="36" borderId="8" xfId="0" applyNumberFormat="1" applyFont="1" applyFill="1" applyBorder="1" applyAlignment="1">
      <alignment vertical="center"/>
    </xf>
    <xf numFmtId="165" fontId="2" fillId="36" borderId="8" xfId="0" applyNumberFormat="1" applyFont="1" applyFill="1" applyBorder="1" applyAlignment="1">
      <alignment horizontal="center" vertical="center"/>
    </xf>
    <xf numFmtId="165" fontId="2" fillId="37" borderId="26" xfId="25" applyNumberFormat="1" applyFont="1" applyFill="1" applyBorder="1" applyAlignment="1">
      <alignment horizontal="center" vertical="center"/>
    </xf>
    <xf numFmtId="10" fontId="2" fillId="37" borderId="15" xfId="25" applyNumberFormat="1" applyFont="1" applyFill="1" applyBorder="1" applyAlignment="1">
      <alignment horizontal="center" vertical="center"/>
    </xf>
    <xf numFmtId="165" fontId="2" fillId="37" borderId="15" xfId="25" applyNumberFormat="1" applyFont="1" applyFill="1" applyBorder="1" applyAlignment="1">
      <alignment horizontal="center" vertical="center"/>
    </xf>
    <xf numFmtId="165" fontId="2" fillId="38" borderId="15" xfId="0" applyNumberFormat="1" applyFont="1" applyFill="1" applyBorder="1" applyAlignment="1">
      <alignment horizontal="center" vertical="center"/>
    </xf>
    <xf numFmtId="10" fontId="2" fillId="38" borderId="15" xfId="25" applyNumberFormat="1" applyFont="1" applyFill="1" applyBorder="1" applyAlignment="1">
      <alignment horizontal="center" vertical="center"/>
    </xf>
    <xf numFmtId="165" fontId="2" fillId="38" borderId="15" xfId="25" applyNumberFormat="1" applyFont="1" applyFill="1" applyBorder="1" applyAlignment="1">
      <alignment horizontal="center" vertical="center"/>
    </xf>
    <xf numFmtId="0" fontId="5" fillId="38" borderId="27" xfId="0" applyFont="1" applyFill="1" applyBorder="1" applyAlignment="1">
      <alignment vertical="center"/>
    </xf>
    <xf numFmtId="0" fontId="0" fillId="40" borderId="16" xfId="0" applyFill="1" applyBorder="1"/>
    <xf numFmtId="0" fontId="0" fillId="40" borderId="22" xfId="0" applyFill="1" applyBorder="1"/>
    <xf numFmtId="0" fontId="0" fillId="40" borderId="22" xfId="0" applyFill="1" applyBorder="1" applyAlignment="1">
      <alignment horizontal="center"/>
    </xf>
    <xf numFmtId="0" fontId="5" fillId="40" borderId="11" xfId="0" applyFont="1" applyFill="1" applyBorder="1" applyAlignment="1">
      <alignment vertical="center"/>
    </xf>
    <xf numFmtId="0" fontId="5" fillId="40" borderId="10" xfId="0" applyFont="1" applyFill="1" applyBorder="1" applyAlignment="1">
      <alignment horizontal="center" vertical="center"/>
    </xf>
    <xf numFmtId="2" fontId="5" fillId="40" borderId="10" xfId="0" applyNumberFormat="1" applyFont="1" applyFill="1" applyBorder="1" applyAlignment="1">
      <alignment horizontal="center" vertical="center"/>
    </xf>
    <xf numFmtId="9" fontId="5" fillId="40" borderId="10" xfId="0" applyNumberFormat="1" applyFont="1" applyFill="1" applyBorder="1" applyAlignment="1">
      <alignment vertical="center"/>
    </xf>
    <xf numFmtId="165" fontId="5" fillId="40" borderId="10" xfId="0" applyNumberFormat="1" applyFont="1" applyFill="1" applyBorder="1" applyAlignment="1">
      <alignment vertical="center"/>
    </xf>
    <xf numFmtId="0" fontId="5" fillId="40" borderId="6" xfId="0" applyFont="1" applyFill="1" applyBorder="1" applyAlignment="1">
      <alignment vertical="center"/>
    </xf>
    <xf numFmtId="0" fontId="5" fillId="40" borderId="5" xfId="0" applyFont="1" applyFill="1" applyBorder="1" applyAlignment="1">
      <alignment horizontal="center" vertical="center"/>
    </xf>
    <xf numFmtId="2" fontId="5" fillId="40" borderId="5" xfId="0" applyNumberFormat="1" applyFont="1" applyFill="1" applyBorder="1" applyAlignment="1">
      <alignment horizontal="center" vertical="center"/>
    </xf>
    <xf numFmtId="9" fontId="5" fillId="40" borderId="5" xfId="0" applyNumberFormat="1" applyFont="1" applyFill="1" applyBorder="1" applyAlignment="1">
      <alignment vertical="center"/>
    </xf>
    <xf numFmtId="165" fontId="5" fillId="40" borderId="5" xfId="0" applyNumberFormat="1" applyFont="1" applyFill="1" applyBorder="1" applyAlignment="1">
      <alignment vertical="center"/>
    </xf>
    <xf numFmtId="0" fontId="21" fillId="40" borderId="6" xfId="0" applyFont="1" applyFill="1" applyBorder="1" applyAlignment="1">
      <alignment vertical="center"/>
    </xf>
    <xf numFmtId="0" fontId="21" fillId="40" borderId="5" xfId="0" applyFont="1" applyFill="1" applyBorder="1" applyAlignment="1">
      <alignment horizontal="center" vertical="center"/>
    </xf>
    <xf numFmtId="2" fontId="21" fillId="40" borderId="5" xfId="0" applyNumberFormat="1" applyFont="1" applyFill="1" applyBorder="1" applyAlignment="1">
      <alignment horizontal="center" vertical="center"/>
    </xf>
    <xf numFmtId="9" fontId="21" fillId="40" borderId="5" xfId="0" applyNumberFormat="1" applyFont="1" applyFill="1" applyBorder="1" applyAlignment="1">
      <alignment vertical="center"/>
    </xf>
    <xf numFmtId="165" fontId="21" fillId="40" borderId="5" xfId="0" applyNumberFormat="1" applyFont="1" applyFill="1" applyBorder="1" applyAlignment="1">
      <alignment vertical="center"/>
    </xf>
    <xf numFmtId="49" fontId="5" fillId="40" borderId="5" xfId="0" quotePrefix="1" applyNumberFormat="1" applyFont="1" applyFill="1" applyBorder="1" applyAlignment="1">
      <alignment horizontal="center" vertical="center"/>
    </xf>
    <xf numFmtId="0" fontId="5" fillId="40" borderId="5" xfId="0" quotePrefix="1" applyFont="1" applyFill="1" applyBorder="1" applyAlignment="1" applyProtection="1">
      <alignment horizontal="center" vertical="center"/>
      <protection locked="0"/>
    </xf>
    <xf numFmtId="0" fontId="5" fillId="40" borderId="5" xfId="0" quotePrefix="1" applyFont="1" applyFill="1" applyBorder="1" applyAlignment="1">
      <alignment horizontal="center" vertical="center"/>
    </xf>
    <xf numFmtId="166" fontId="5" fillId="40" borderId="5" xfId="0" applyNumberFormat="1" applyFont="1" applyFill="1" applyBorder="1" applyAlignment="1">
      <alignment vertical="center"/>
    </xf>
    <xf numFmtId="0" fontId="5" fillId="40" borderId="7" xfId="0" applyFont="1" applyFill="1" applyBorder="1" applyAlignment="1">
      <alignment vertical="center"/>
    </xf>
    <xf numFmtId="0" fontId="5" fillId="40" borderId="8" xfId="0" applyFont="1" applyFill="1" applyBorder="1" applyAlignment="1">
      <alignment horizontal="center" vertical="center"/>
    </xf>
    <xf numFmtId="2" fontId="5" fillId="40" borderId="8" xfId="0" applyNumberFormat="1" applyFont="1" applyFill="1" applyBorder="1" applyAlignment="1">
      <alignment horizontal="center" vertical="center"/>
    </xf>
    <xf numFmtId="9" fontId="5" fillId="40" borderId="8" xfId="0" applyNumberFormat="1" applyFont="1" applyFill="1" applyBorder="1" applyAlignment="1">
      <alignment vertical="center"/>
    </xf>
    <xf numFmtId="165" fontId="5" fillId="40" borderId="8" xfId="0" applyNumberFormat="1" applyFont="1" applyFill="1" applyBorder="1" applyAlignment="1">
      <alignment vertical="center"/>
    </xf>
    <xf numFmtId="0" fontId="2" fillId="39" borderId="17" xfId="0" applyFont="1" applyFill="1" applyBorder="1" applyAlignment="1">
      <alignment horizontal="center" vertical="center"/>
    </xf>
    <xf numFmtId="0" fontId="2" fillId="39" borderId="18" xfId="0" applyFont="1" applyFill="1" applyBorder="1" applyAlignment="1">
      <alignment horizontal="center" vertical="center"/>
    </xf>
    <xf numFmtId="0" fontId="2" fillId="39" borderId="10" xfId="0" applyFont="1" applyFill="1" applyBorder="1" applyAlignment="1">
      <alignment horizontal="center" vertical="center"/>
    </xf>
    <xf numFmtId="165" fontId="2" fillId="36" borderId="17" xfId="0" applyNumberFormat="1" applyFont="1" applyFill="1" applyBorder="1" applyAlignment="1">
      <alignment horizontal="center" vertical="center" wrapText="1"/>
    </xf>
    <xf numFmtId="165" fontId="2" fillId="36" borderId="18" xfId="0" applyNumberFormat="1" applyFont="1" applyFill="1" applyBorder="1" applyAlignment="1">
      <alignment horizontal="center" vertical="center" wrapText="1"/>
    </xf>
    <xf numFmtId="165" fontId="2" fillId="36" borderId="10" xfId="0" applyNumberFormat="1" applyFont="1" applyFill="1" applyBorder="1" applyAlignment="1">
      <alignment horizontal="center" vertical="center" wrapText="1"/>
    </xf>
    <xf numFmtId="165" fontId="2" fillId="37" borderId="17" xfId="25" applyNumberFormat="1" applyFont="1" applyFill="1" applyBorder="1" applyAlignment="1">
      <alignment horizontal="center" vertical="center" wrapText="1"/>
    </xf>
    <xf numFmtId="165" fontId="2" fillId="37" borderId="18" xfId="25" applyNumberFormat="1" applyFont="1" applyFill="1" applyBorder="1" applyAlignment="1">
      <alignment horizontal="center" vertical="center" wrapText="1"/>
    </xf>
    <xf numFmtId="165" fontId="2" fillId="37" borderId="10" xfId="25" applyNumberFormat="1" applyFont="1" applyFill="1" applyBorder="1" applyAlignment="1">
      <alignment horizontal="center" vertical="center" wrapText="1"/>
    </xf>
    <xf numFmtId="165" fontId="2" fillId="38" borderId="17" xfId="25" applyNumberFormat="1" applyFont="1" applyFill="1" applyBorder="1" applyAlignment="1">
      <alignment horizontal="center" vertical="center" wrapText="1"/>
    </xf>
    <xf numFmtId="165" fontId="2" fillId="38" borderId="18" xfId="25" applyNumberFormat="1" applyFont="1" applyFill="1" applyBorder="1" applyAlignment="1">
      <alignment horizontal="center" vertical="center" wrapText="1"/>
    </xf>
    <xf numFmtId="165" fontId="2" fillId="38" borderId="10" xfId="25" applyNumberFormat="1" applyFont="1" applyFill="1" applyBorder="1" applyAlignment="1">
      <alignment horizontal="center" vertical="center" wrapText="1"/>
    </xf>
    <xf numFmtId="0" fontId="1" fillId="36" borderId="9" xfId="0" applyFont="1" applyFill="1" applyBorder="1" applyAlignment="1">
      <alignment horizontal="center"/>
    </xf>
    <xf numFmtId="0" fontId="0" fillId="36" borderId="9" xfId="0" applyFill="1" applyBorder="1" applyAlignment="1">
      <alignment horizontal="center"/>
    </xf>
    <xf numFmtId="0" fontId="1" fillId="37" borderId="9" xfId="0" applyFont="1" applyFill="1" applyBorder="1" applyAlignment="1">
      <alignment horizontal="center"/>
    </xf>
    <xf numFmtId="0" fontId="0" fillId="37" borderId="9" xfId="0" applyFill="1" applyBorder="1" applyAlignment="1">
      <alignment horizontal="center"/>
    </xf>
    <xf numFmtId="0" fontId="1" fillId="38" borderId="9" xfId="0" applyFont="1" applyFill="1" applyBorder="1" applyAlignment="1">
      <alignment horizontal="center"/>
    </xf>
    <xf numFmtId="0" fontId="0" fillId="38" borderId="9" xfId="0" applyFill="1" applyBorder="1" applyAlignment="1">
      <alignment horizontal="center"/>
    </xf>
    <xf numFmtId="165" fontId="23" fillId="36" borderId="17" xfId="0" applyNumberFormat="1" applyFont="1" applyFill="1" applyBorder="1" applyAlignment="1">
      <alignment horizontal="center" vertical="center" wrapText="1"/>
    </xf>
    <xf numFmtId="165" fontId="23" fillId="36" borderId="10" xfId="0" applyNumberFormat="1" applyFont="1" applyFill="1" applyBorder="1" applyAlignment="1">
      <alignment horizontal="center" vertical="center" wrapText="1"/>
    </xf>
    <xf numFmtId="165" fontId="2" fillId="37" borderId="17" xfId="25" applyNumberFormat="1" applyFont="1" applyFill="1" applyBorder="1" applyAlignment="1">
      <alignment horizontal="center" vertical="center"/>
    </xf>
    <xf numFmtId="165" fontId="2" fillId="37" borderId="10" xfId="25" applyNumberFormat="1" applyFont="1" applyFill="1" applyBorder="1" applyAlignment="1">
      <alignment horizontal="center" vertical="center"/>
    </xf>
    <xf numFmtId="165" fontId="23" fillId="37" borderId="17" xfId="25" applyNumberFormat="1" applyFont="1" applyFill="1" applyBorder="1" applyAlignment="1">
      <alignment horizontal="center" vertical="center" wrapText="1"/>
    </xf>
    <xf numFmtId="165" fontId="23" fillId="37" borderId="18" xfId="25" applyNumberFormat="1" applyFont="1" applyFill="1" applyBorder="1" applyAlignment="1">
      <alignment horizontal="center" vertical="center" wrapText="1"/>
    </xf>
    <xf numFmtId="165" fontId="23" fillId="37" borderId="10" xfId="25" applyNumberFormat="1" applyFont="1" applyFill="1" applyBorder="1" applyAlignment="1">
      <alignment horizontal="center" vertical="center" wrapText="1"/>
    </xf>
    <xf numFmtId="164" fontId="4" fillId="38" borderId="5" xfId="0" applyNumberFormat="1" applyFont="1" applyFill="1" applyBorder="1" applyAlignment="1">
      <alignment horizontal="center" vertical="center" wrapText="1"/>
    </xf>
    <xf numFmtId="2" fontId="2" fillId="36" borderId="5" xfId="0" applyNumberFormat="1" applyFont="1" applyFill="1" applyBorder="1" applyAlignment="1">
      <alignment horizontal="center" vertical="center"/>
    </xf>
    <xf numFmtId="164" fontId="4" fillId="37" borderId="5" xfId="0" applyNumberFormat="1" applyFont="1" applyFill="1" applyBorder="1" applyAlignment="1">
      <alignment horizontal="center" vertical="center" wrapText="1"/>
    </xf>
    <xf numFmtId="2" fontId="2" fillId="40" borderId="5" xfId="0" applyNumberFormat="1" applyFont="1" applyFill="1" applyBorder="1" applyAlignment="1">
      <alignment horizontal="center" vertical="center" wrapText="1"/>
    </xf>
    <xf numFmtId="0" fontId="2" fillId="40" borderId="5" xfId="0" applyFont="1" applyFill="1" applyBorder="1" applyAlignment="1">
      <alignment horizontal="center" vertical="center"/>
    </xf>
    <xf numFmtId="0" fontId="2" fillId="40" borderId="6" xfId="0" applyFont="1" applyFill="1" applyBorder="1" applyAlignment="1">
      <alignment horizontal="center" vertical="center"/>
    </xf>
    <xf numFmtId="9" fontId="2" fillId="40" borderId="5" xfId="0" applyNumberFormat="1" applyFont="1" applyFill="1" applyBorder="1" applyAlignment="1">
      <alignment horizontal="center" vertical="center"/>
    </xf>
    <xf numFmtId="49" fontId="4" fillId="36" borderId="5" xfId="0" applyNumberFormat="1" applyFont="1" applyFill="1" applyBorder="1" applyAlignment="1">
      <alignment horizontal="center" vertical="center" wrapText="1"/>
    </xf>
    <xf numFmtId="10" fontId="2" fillId="36" borderId="10" xfId="25" applyNumberFormat="1" applyFont="1" applyFill="1" applyBorder="1" applyAlignment="1">
      <alignment horizontal="center" vertical="center" wrapText="1"/>
    </xf>
    <xf numFmtId="10" fontId="2" fillId="36" borderId="5" xfId="25" applyNumberFormat="1" applyFont="1" applyFill="1" applyBorder="1" applyAlignment="1">
      <alignment horizontal="center" vertical="center" wrapText="1"/>
    </xf>
    <xf numFmtId="10" fontId="23" fillId="36" borderId="5" xfId="25" applyNumberFormat="1" applyFont="1" applyFill="1" applyBorder="1" applyAlignment="1">
      <alignment horizontal="center" vertical="center" wrapText="1"/>
    </xf>
    <xf numFmtId="10" fontId="2" fillId="36" borderId="8" xfId="25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5" borderId="6" xfId="0" applyFont="1" applyFill="1" applyBorder="1" applyAlignment="1">
      <alignment vertical="center"/>
    </xf>
    <xf numFmtId="0" fontId="5" fillId="35" borderId="5" xfId="0" applyFont="1" applyFill="1" applyBorder="1" applyAlignment="1">
      <alignment horizontal="center" vertical="center"/>
    </xf>
    <xf numFmtId="0" fontId="5" fillId="35" borderId="5" xfId="0" quotePrefix="1" applyFont="1" applyFill="1" applyBorder="1" applyAlignment="1">
      <alignment horizontal="center" vertical="center"/>
    </xf>
    <xf numFmtId="2" fontId="5" fillId="35" borderId="5" xfId="0" applyNumberFormat="1" applyFont="1" applyFill="1" applyBorder="1" applyAlignment="1">
      <alignment horizontal="center" vertical="center"/>
    </xf>
    <xf numFmtId="9" fontId="5" fillId="35" borderId="5" xfId="0" applyNumberFormat="1" applyFont="1" applyFill="1" applyBorder="1" applyAlignment="1">
      <alignment vertical="center"/>
    </xf>
    <xf numFmtId="165" fontId="5" fillId="35" borderId="5" xfId="0" applyNumberFormat="1" applyFont="1" applyFill="1" applyBorder="1" applyAlignment="1">
      <alignment vertical="center"/>
    </xf>
    <xf numFmtId="165" fontId="2" fillId="38" borderId="28" xfId="25" applyNumberFormat="1" applyFont="1" applyFill="1" applyBorder="1" applyAlignment="1">
      <alignment horizontal="center" vertical="center"/>
    </xf>
    <xf numFmtId="165" fontId="2" fillId="38" borderId="29" xfId="25" applyNumberFormat="1" applyFont="1" applyFill="1" applyBorder="1" applyAlignment="1">
      <alignment horizontal="center" vertical="center"/>
    </xf>
    <xf numFmtId="165" fontId="2" fillId="38" borderId="30" xfId="25" applyNumberFormat="1" applyFont="1" applyFill="1" applyBorder="1" applyAlignment="1">
      <alignment horizontal="center" vertical="center"/>
    </xf>
    <xf numFmtId="165" fontId="2" fillId="38" borderId="31" xfId="25" applyNumberFormat="1" applyFont="1" applyFill="1" applyBorder="1" applyAlignment="1">
      <alignment horizontal="center" vertical="center"/>
    </xf>
  </cellXfs>
  <cellStyles count="67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Emphasis 1" xfId="19" xr:uid="{00000000-0005-0000-0000-000013000000}"/>
    <cellStyle name="Emphasis 2" xfId="20" xr:uid="{00000000-0005-0000-0000-000014000000}"/>
    <cellStyle name="Emphasis 3" xfId="21" xr:uid="{00000000-0005-0000-0000-000015000000}"/>
    <cellStyle name="Input" xfId="22" builtinId="20" customBuiltin="1"/>
    <cellStyle name="Normal 2" xfId="66" xr:uid="{00000000-0005-0000-0000-000018000000}"/>
    <cellStyle name="Normal 4" xfId="23" xr:uid="{00000000-0005-0000-0000-000019000000}"/>
    <cellStyle name="Normale" xfId="0" builtinId="0"/>
    <cellStyle name="Output" xfId="24" builtinId="21" customBuiltin="1"/>
    <cellStyle name="Percentuale" xfId="25" builtinId="5"/>
    <cellStyle name="SAPBEXaggData" xfId="26" xr:uid="{00000000-0005-0000-0000-00001C000000}"/>
    <cellStyle name="SAPBEXaggDataEmph" xfId="27" xr:uid="{00000000-0005-0000-0000-00001D000000}"/>
    <cellStyle name="SAPBEXaggItem" xfId="28" xr:uid="{00000000-0005-0000-0000-00001E000000}"/>
    <cellStyle name="SAPBEXaggItemX" xfId="29" xr:uid="{00000000-0005-0000-0000-00001F000000}"/>
    <cellStyle name="SAPBEXchaText" xfId="30" xr:uid="{00000000-0005-0000-0000-000020000000}"/>
    <cellStyle name="SAPBEXexcBad7" xfId="31" xr:uid="{00000000-0005-0000-0000-000021000000}"/>
    <cellStyle name="SAPBEXexcBad8" xfId="32" xr:uid="{00000000-0005-0000-0000-000022000000}"/>
    <cellStyle name="SAPBEXexcBad9" xfId="33" xr:uid="{00000000-0005-0000-0000-000023000000}"/>
    <cellStyle name="SAPBEXexcCritical4" xfId="34" xr:uid="{00000000-0005-0000-0000-000024000000}"/>
    <cellStyle name="SAPBEXexcCritical5" xfId="35" xr:uid="{00000000-0005-0000-0000-000025000000}"/>
    <cellStyle name="SAPBEXexcCritical6" xfId="36" xr:uid="{00000000-0005-0000-0000-000026000000}"/>
    <cellStyle name="SAPBEXexcGood1" xfId="37" xr:uid="{00000000-0005-0000-0000-000027000000}"/>
    <cellStyle name="SAPBEXexcGood2" xfId="38" xr:uid="{00000000-0005-0000-0000-000028000000}"/>
    <cellStyle name="SAPBEXexcGood3" xfId="39" xr:uid="{00000000-0005-0000-0000-000029000000}"/>
    <cellStyle name="SAPBEXfilterDrill" xfId="40" xr:uid="{00000000-0005-0000-0000-00002A000000}"/>
    <cellStyle name="SAPBEXfilterItem" xfId="41" xr:uid="{00000000-0005-0000-0000-00002B000000}"/>
    <cellStyle name="SAPBEXfilterText" xfId="42" xr:uid="{00000000-0005-0000-0000-00002C000000}"/>
    <cellStyle name="SAPBEXformats" xfId="43" xr:uid="{00000000-0005-0000-0000-00002D000000}"/>
    <cellStyle name="SAPBEXheaderItem" xfId="44" xr:uid="{00000000-0005-0000-0000-00002E000000}"/>
    <cellStyle name="SAPBEXheaderText" xfId="45" xr:uid="{00000000-0005-0000-0000-00002F000000}"/>
    <cellStyle name="SAPBEXHLevel0" xfId="46" xr:uid="{00000000-0005-0000-0000-000030000000}"/>
    <cellStyle name="SAPBEXHLevel0X" xfId="47" xr:uid="{00000000-0005-0000-0000-000031000000}"/>
    <cellStyle name="SAPBEXHLevel1" xfId="48" xr:uid="{00000000-0005-0000-0000-000032000000}"/>
    <cellStyle name="SAPBEXHLevel1X" xfId="49" xr:uid="{00000000-0005-0000-0000-000033000000}"/>
    <cellStyle name="SAPBEXHLevel2" xfId="50" xr:uid="{00000000-0005-0000-0000-000034000000}"/>
    <cellStyle name="SAPBEXHLevel2X" xfId="51" xr:uid="{00000000-0005-0000-0000-000035000000}"/>
    <cellStyle name="SAPBEXHLevel3" xfId="52" xr:uid="{00000000-0005-0000-0000-000036000000}"/>
    <cellStyle name="SAPBEXHLevel3X" xfId="53" xr:uid="{00000000-0005-0000-0000-000037000000}"/>
    <cellStyle name="SAPBEXinputData" xfId="54" xr:uid="{00000000-0005-0000-0000-000038000000}"/>
    <cellStyle name="SAPBEXresData" xfId="55" xr:uid="{00000000-0005-0000-0000-000039000000}"/>
    <cellStyle name="SAPBEXresDataEmph" xfId="56" xr:uid="{00000000-0005-0000-0000-00003A000000}"/>
    <cellStyle name="SAPBEXresItem" xfId="57" xr:uid="{00000000-0005-0000-0000-00003B000000}"/>
    <cellStyle name="SAPBEXresItemX" xfId="58" xr:uid="{00000000-0005-0000-0000-00003C000000}"/>
    <cellStyle name="SAPBEXstdData" xfId="59" xr:uid="{00000000-0005-0000-0000-00003D000000}"/>
    <cellStyle name="SAPBEXstdDataEmph" xfId="60" xr:uid="{00000000-0005-0000-0000-00003E000000}"/>
    <cellStyle name="SAPBEXstdItem" xfId="61" xr:uid="{00000000-0005-0000-0000-00003F000000}"/>
    <cellStyle name="SAPBEXstdItemX" xfId="62" xr:uid="{00000000-0005-0000-0000-000040000000}"/>
    <cellStyle name="SAPBEXtitle" xfId="63" xr:uid="{00000000-0005-0000-0000-000041000000}"/>
    <cellStyle name="SAPBEXundefined" xfId="64" xr:uid="{00000000-0005-0000-0000-000042000000}"/>
    <cellStyle name="Sheet Title" xfId="65" xr:uid="{00000000-0005-0000-0000-00004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15"/>
  <sheetData/>
  <phoneticPr fontId="0" type="noConversion"/>
  <pageMargins left="0.75" right="0.75" top="1" bottom="1" header="0.5" footer="0.5"/>
  <headerFooter alignWithMargins="0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9"/>
  <sheetViews>
    <sheetView tabSelected="1" zoomScale="80" zoomScaleNormal="80" workbookViewId="0">
      <selection activeCell="P7" sqref="P7:P11"/>
    </sheetView>
  </sheetViews>
  <sheetFormatPr defaultRowHeight="14.25" x14ac:dyDescent="0.15"/>
  <cols>
    <col min="1" max="1" width="39.9140625" customWidth="1"/>
    <col min="2" max="2" width="14.29296875" bestFit="1" customWidth="1"/>
    <col min="3" max="3" width="18.609375" customWidth="1"/>
    <col min="4" max="4" width="21.171875" style="1" bestFit="1" customWidth="1"/>
    <col min="5" max="5" width="5.796875" customWidth="1"/>
    <col min="6" max="6" width="11.73046875" bestFit="1" customWidth="1"/>
    <col min="7" max="7" width="20.90234375" style="10" customWidth="1"/>
    <col min="8" max="8" width="14.96875" style="132" customWidth="1"/>
    <col min="9" max="9" width="14.96875" customWidth="1"/>
    <col min="10" max="10" width="21.03515625" customWidth="1"/>
    <col min="11" max="11" width="10.65234375" customWidth="1"/>
    <col min="12" max="12" width="12.40625" customWidth="1"/>
    <col min="13" max="13" width="20.765625" customWidth="1"/>
    <col min="14" max="14" width="10.65234375" customWidth="1"/>
    <col min="15" max="15" width="12.40625" customWidth="1"/>
    <col min="16" max="16" width="57.04296875" style="4" bestFit="1" customWidth="1"/>
  </cols>
  <sheetData>
    <row r="1" spans="1:16" x14ac:dyDescent="0.15">
      <c r="A1" s="68"/>
      <c r="B1" s="69"/>
      <c r="C1" s="69"/>
      <c r="D1" s="70"/>
      <c r="E1" s="69"/>
      <c r="F1" s="69"/>
      <c r="G1" s="107" t="s">
        <v>122</v>
      </c>
      <c r="H1" s="108"/>
      <c r="I1" s="108"/>
      <c r="J1" s="109" t="s">
        <v>123</v>
      </c>
      <c r="K1" s="110"/>
      <c r="L1" s="110"/>
      <c r="M1" s="111" t="s">
        <v>124</v>
      </c>
      <c r="N1" s="112"/>
      <c r="O1" s="112"/>
      <c r="P1" s="54"/>
    </row>
    <row r="2" spans="1:16" ht="15.75" customHeight="1" x14ac:dyDescent="0.15">
      <c r="A2" s="125" t="s">
        <v>0</v>
      </c>
      <c r="B2" s="124" t="s">
        <v>3</v>
      </c>
      <c r="C2" s="124" t="s">
        <v>11</v>
      </c>
      <c r="D2" s="123" t="s">
        <v>32</v>
      </c>
      <c r="E2" s="126" t="s">
        <v>4</v>
      </c>
      <c r="F2" s="123" t="s">
        <v>5</v>
      </c>
      <c r="G2" s="121" t="s">
        <v>97</v>
      </c>
      <c r="H2" s="127" t="s">
        <v>34</v>
      </c>
      <c r="I2" s="127" t="s">
        <v>33</v>
      </c>
      <c r="J2" s="122" t="s">
        <v>97</v>
      </c>
      <c r="K2" s="122" t="s">
        <v>34</v>
      </c>
      <c r="L2" s="122" t="s">
        <v>33</v>
      </c>
      <c r="M2" s="120" t="s">
        <v>97</v>
      </c>
      <c r="N2" s="120" t="s">
        <v>34</v>
      </c>
      <c r="O2" s="120" t="s">
        <v>33</v>
      </c>
      <c r="P2" s="55"/>
    </row>
    <row r="3" spans="1:16" x14ac:dyDescent="0.15">
      <c r="A3" s="125"/>
      <c r="B3" s="124"/>
      <c r="C3" s="124"/>
      <c r="D3" s="123"/>
      <c r="E3" s="126"/>
      <c r="F3" s="123"/>
      <c r="G3" s="121"/>
      <c r="H3" s="127"/>
      <c r="I3" s="127"/>
      <c r="J3" s="122"/>
      <c r="K3" s="122"/>
      <c r="L3" s="122"/>
      <c r="M3" s="120"/>
      <c r="N3" s="120"/>
      <c r="O3" s="120"/>
      <c r="P3" s="55"/>
    </row>
    <row r="4" spans="1:16" ht="0.75" customHeight="1" x14ac:dyDescent="0.15">
      <c r="A4" s="125"/>
      <c r="B4" s="124"/>
      <c r="C4" s="124"/>
      <c r="D4" s="124"/>
      <c r="E4" s="126"/>
      <c r="F4" s="124"/>
      <c r="G4" s="12"/>
      <c r="H4" s="13"/>
      <c r="I4" s="13"/>
      <c r="J4" s="21"/>
      <c r="K4" s="21"/>
      <c r="L4" s="21"/>
      <c r="M4" s="36"/>
      <c r="N4" s="36"/>
      <c r="O4" s="36"/>
      <c r="P4" s="55"/>
    </row>
    <row r="5" spans="1:16" ht="23.25" customHeight="1" x14ac:dyDescent="0.15">
      <c r="A5" s="71" t="s">
        <v>31</v>
      </c>
      <c r="B5" s="72" t="s">
        <v>27</v>
      </c>
      <c r="C5" s="72" t="s">
        <v>42</v>
      </c>
      <c r="D5" s="73">
        <v>11.4</v>
      </c>
      <c r="E5" s="74">
        <v>0.1</v>
      </c>
      <c r="F5" s="75">
        <f>+D5/(1+E5)</f>
        <v>10.363636363636363</v>
      </c>
      <c r="G5" s="14" t="s">
        <v>98</v>
      </c>
      <c r="H5" s="128">
        <v>0.48</v>
      </c>
      <c r="I5" s="15">
        <f>F5-(F5*H5)</f>
        <v>5.3890909090909087</v>
      </c>
      <c r="J5" s="22" t="s">
        <v>99</v>
      </c>
      <c r="K5" s="23">
        <v>0.5</v>
      </c>
      <c r="L5" s="24">
        <f>F5-(F5*K5)</f>
        <v>5.1818181818181817</v>
      </c>
      <c r="M5" s="37"/>
      <c r="N5" s="38"/>
      <c r="O5" s="37"/>
      <c r="P5" s="55"/>
    </row>
    <row r="6" spans="1:16" ht="26.25" customHeight="1" x14ac:dyDescent="0.15">
      <c r="A6" s="71" t="s">
        <v>56</v>
      </c>
      <c r="B6" s="72" t="s">
        <v>35</v>
      </c>
      <c r="C6" s="72" t="s">
        <v>57</v>
      </c>
      <c r="D6" s="73">
        <v>16.2</v>
      </c>
      <c r="E6" s="74">
        <v>0.22</v>
      </c>
      <c r="F6" s="75">
        <f>+D6/(1+E6)</f>
        <v>13.278688524590164</v>
      </c>
      <c r="G6" s="14" t="s">
        <v>98</v>
      </c>
      <c r="H6" s="128">
        <v>0.48</v>
      </c>
      <c r="I6" s="15">
        <f>F6-(F6*H6)</f>
        <v>6.9049180327868855</v>
      </c>
      <c r="J6" s="22" t="s">
        <v>99</v>
      </c>
      <c r="K6" s="25">
        <v>0.5</v>
      </c>
      <c r="L6" s="22">
        <f t="shared" ref="L6:L44" si="0">F6-(F6*K6)</f>
        <v>6.639344262295082</v>
      </c>
      <c r="M6" s="37"/>
      <c r="N6" s="38"/>
      <c r="O6" s="37"/>
      <c r="P6" s="55"/>
    </row>
    <row r="7" spans="1:16" ht="26.25" customHeight="1" x14ac:dyDescent="0.15">
      <c r="A7" s="76" t="s">
        <v>30</v>
      </c>
      <c r="B7" s="77" t="s">
        <v>27</v>
      </c>
      <c r="C7" s="77" t="s">
        <v>44</v>
      </c>
      <c r="D7" s="78">
        <v>13</v>
      </c>
      <c r="E7" s="79">
        <v>0.1</v>
      </c>
      <c r="F7" s="80">
        <f>+D7/(1+E7)</f>
        <v>11.818181818181817</v>
      </c>
      <c r="G7" s="98" t="s">
        <v>100</v>
      </c>
      <c r="H7" s="129">
        <v>0.5</v>
      </c>
      <c r="I7" s="16">
        <f>F7-(F7*H7)</f>
        <v>5.9090909090909083</v>
      </c>
      <c r="J7" s="117" t="s">
        <v>101</v>
      </c>
      <c r="K7" s="25">
        <v>0.55000000000000004</v>
      </c>
      <c r="L7" s="22">
        <f t="shared" si="0"/>
        <v>5.3181818181818166</v>
      </c>
      <c r="M7" s="104" t="s">
        <v>109</v>
      </c>
      <c r="N7" s="39">
        <v>0.55000000000000004</v>
      </c>
      <c r="O7" s="142">
        <f>F7-(F7*N7)</f>
        <v>5.3181818181818166</v>
      </c>
      <c r="P7" s="139" t="s">
        <v>102</v>
      </c>
    </row>
    <row r="8" spans="1:16" ht="26.25" customHeight="1" x14ac:dyDescent="0.15">
      <c r="A8" s="5" t="s">
        <v>95</v>
      </c>
      <c r="B8" s="6" t="s">
        <v>27</v>
      </c>
      <c r="C8" s="6" t="s">
        <v>96</v>
      </c>
      <c r="D8" s="7">
        <v>17.899999999999999</v>
      </c>
      <c r="E8" s="8">
        <v>0.1</v>
      </c>
      <c r="F8" s="9">
        <f>+D8/(1+E8)</f>
        <v>16.27272727272727</v>
      </c>
      <c r="G8" s="99"/>
      <c r="H8" s="130">
        <v>0.5</v>
      </c>
      <c r="I8" s="17">
        <f>F8-(F8*H8)</f>
        <v>8.1363636363636349</v>
      </c>
      <c r="J8" s="118"/>
      <c r="K8" s="25">
        <v>0.55000000000000004</v>
      </c>
      <c r="L8" s="22">
        <f t="shared" si="0"/>
        <v>7.3227272727272705</v>
      </c>
      <c r="M8" s="105"/>
      <c r="N8" s="41">
        <v>0.57999999999999996</v>
      </c>
      <c r="O8" s="142">
        <f t="shared" ref="O8:O11" si="1">F8-(F8*N8)</f>
        <v>6.834545454545454</v>
      </c>
      <c r="P8" s="140"/>
    </row>
    <row r="9" spans="1:16" ht="26.25" customHeight="1" x14ac:dyDescent="0.15">
      <c r="A9" s="81" t="s">
        <v>70</v>
      </c>
      <c r="B9" s="82" t="s">
        <v>24</v>
      </c>
      <c r="C9" s="82" t="s">
        <v>71</v>
      </c>
      <c r="D9" s="83">
        <v>14.5</v>
      </c>
      <c r="E9" s="84">
        <v>0.1</v>
      </c>
      <c r="F9" s="85">
        <f>+D9/(1+E9)</f>
        <v>13.18181818181818</v>
      </c>
      <c r="G9" s="99"/>
      <c r="H9" s="130">
        <v>0.5</v>
      </c>
      <c r="I9" s="17">
        <f>F9-(F9*H9)</f>
        <v>6.5909090909090899</v>
      </c>
      <c r="J9" s="118"/>
      <c r="K9" s="25">
        <v>0.55000000000000004</v>
      </c>
      <c r="L9" s="22">
        <f t="shared" si="0"/>
        <v>5.9318181818181808</v>
      </c>
      <c r="M9" s="105"/>
      <c r="N9" s="39">
        <v>0.57999999999999996</v>
      </c>
      <c r="O9" s="142">
        <f t="shared" si="1"/>
        <v>5.5363636363636362</v>
      </c>
      <c r="P9" s="140"/>
    </row>
    <row r="10" spans="1:16" ht="26.25" customHeight="1" x14ac:dyDescent="0.15">
      <c r="A10" s="76" t="s">
        <v>36</v>
      </c>
      <c r="B10" s="77" t="s">
        <v>27</v>
      </c>
      <c r="C10" s="77" t="s">
        <v>45</v>
      </c>
      <c r="D10" s="78">
        <v>21.9</v>
      </c>
      <c r="E10" s="79">
        <v>0.1</v>
      </c>
      <c r="F10" s="80">
        <f>+D10/(1+E10)</f>
        <v>19.909090909090907</v>
      </c>
      <c r="G10" s="99"/>
      <c r="H10" s="129">
        <v>0.5</v>
      </c>
      <c r="I10" s="16">
        <f>F10-(F10*H10)</f>
        <v>9.9545454545454533</v>
      </c>
      <c r="J10" s="118"/>
      <c r="K10" s="25">
        <v>0.55000000000000004</v>
      </c>
      <c r="L10" s="22">
        <f t="shared" si="0"/>
        <v>8.9590909090909072</v>
      </c>
      <c r="M10" s="105"/>
      <c r="N10" s="41">
        <v>0.55000000000000004</v>
      </c>
      <c r="O10" s="142">
        <f t="shared" si="1"/>
        <v>8.9590909090909072</v>
      </c>
      <c r="P10" s="140"/>
    </row>
    <row r="11" spans="1:16" ht="26.25" customHeight="1" x14ac:dyDescent="0.15">
      <c r="A11" s="81" t="s">
        <v>67</v>
      </c>
      <c r="B11" s="82" t="s">
        <v>24</v>
      </c>
      <c r="C11" s="82" t="s">
        <v>68</v>
      </c>
      <c r="D11" s="83">
        <v>26</v>
      </c>
      <c r="E11" s="84">
        <v>0.1</v>
      </c>
      <c r="F11" s="85">
        <f>+D11/(1+E11)</f>
        <v>23.636363636363633</v>
      </c>
      <c r="G11" s="100"/>
      <c r="H11" s="130">
        <v>0.5</v>
      </c>
      <c r="I11" s="17">
        <f>F11-(F11*H11)</f>
        <v>11.818181818181817</v>
      </c>
      <c r="J11" s="119"/>
      <c r="K11" s="25">
        <v>0.55000000000000004</v>
      </c>
      <c r="L11" s="22">
        <f t="shared" si="0"/>
        <v>10.636363636363633</v>
      </c>
      <c r="M11" s="106"/>
      <c r="N11" s="41">
        <v>0.57999999999999996</v>
      </c>
      <c r="O11" s="142">
        <f t="shared" si="1"/>
        <v>9.9272727272727277</v>
      </c>
      <c r="P11" s="141"/>
    </row>
    <row r="12" spans="1:16" ht="26.25" customHeight="1" x14ac:dyDescent="0.15">
      <c r="A12" s="76" t="s">
        <v>75</v>
      </c>
      <c r="B12" s="77" t="s">
        <v>8</v>
      </c>
      <c r="C12" s="86" t="s">
        <v>76</v>
      </c>
      <c r="D12" s="78">
        <v>4.5</v>
      </c>
      <c r="E12" s="79">
        <v>0.1</v>
      </c>
      <c r="F12" s="80">
        <f>D12/1.1</f>
        <v>4.0909090909090908</v>
      </c>
      <c r="G12" s="18"/>
      <c r="H12" s="129">
        <v>0.41349999999999998</v>
      </c>
      <c r="I12" s="16">
        <f>F12-(F12*H12)</f>
        <v>2.3993181818181819</v>
      </c>
      <c r="J12" s="26"/>
      <c r="K12" s="27"/>
      <c r="L12" s="28"/>
      <c r="M12" s="37"/>
      <c r="N12" s="38"/>
      <c r="O12" s="37"/>
      <c r="P12" s="55"/>
    </row>
    <row r="13" spans="1:16" ht="26.25" customHeight="1" x14ac:dyDescent="0.15">
      <c r="A13" s="76" t="s">
        <v>80</v>
      </c>
      <c r="B13" s="77" t="s">
        <v>8</v>
      </c>
      <c r="C13" s="86" t="s">
        <v>78</v>
      </c>
      <c r="D13" s="78">
        <v>12</v>
      </c>
      <c r="E13" s="79">
        <v>0.1</v>
      </c>
      <c r="F13" s="80">
        <f>D13/1.1</f>
        <v>10.909090909090908</v>
      </c>
      <c r="G13" s="18"/>
      <c r="H13" s="129">
        <v>0.41349999999999998</v>
      </c>
      <c r="I13" s="16">
        <f>F13-(F13*H13)</f>
        <v>6.3981818181818175</v>
      </c>
      <c r="J13" s="26"/>
      <c r="K13" s="27"/>
      <c r="L13" s="28"/>
      <c r="M13" s="37"/>
      <c r="N13" s="38"/>
      <c r="O13" s="37"/>
      <c r="P13" s="55"/>
    </row>
    <row r="14" spans="1:16" ht="26.25" customHeight="1" x14ac:dyDescent="0.15">
      <c r="A14" s="76" t="s">
        <v>79</v>
      </c>
      <c r="B14" s="77" t="s">
        <v>8</v>
      </c>
      <c r="C14" s="86" t="s">
        <v>77</v>
      </c>
      <c r="D14" s="78">
        <v>7</v>
      </c>
      <c r="E14" s="79">
        <v>0.1</v>
      </c>
      <c r="F14" s="80">
        <f>D14/1.1</f>
        <v>6.3636363636363633</v>
      </c>
      <c r="G14" s="18"/>
      <c r="H14" s="129">
        <v>0.41349999999999998</v>
      </c>
      <c r="I14" s="16">
        <f>F14-(F14*H14)</f>
        <v>3.7322727272727274</v>
      </c>
      <c r="J14" s="26"/>
      <c r="K14" s="27"/>
      <c r="L14" s="28"/>
      <c r="M14" s="37"/>
      <c r="N14" s="38"/>
      <c r="O14" s="37"/>
      <c r="P14" s="55"/>
    </row>
    <row r="15" spans="1:16" s="2" customFormat="1" ht="26.25" customHeight="1" x14ac:dyDescent="0.15">
      <c r="A15" s="76" t="s">
        <v>25</v>
      </c>
      <c r="B15" s="77" t="s">
        <v>24</v>
      </c>
      <c r="C15" s="77" t="s">
        <v>38</v>
      </c>
      <c r="D15" s="78">
        <v>12.5</v>
      </c>
      <c r="E15" s="79">
        <v>0.1</v>
      </c>
      <c r="F15" s="80">
        <f>+D15/(1+E15)</f>
        <v>11.363636363636363</v>
      </c>
      <c r="G15" s="98" t="s">
        <v>104</v>
      </c>
      <c r="H15" s="129">
        <v>0.5</v>
      </c>
      <c r="I15" s="16">
        <f>F15-(F15*H15)</f>
        <v>5.6818181818181817</v>
      </c>
      <c r="J15" s="101" t="s">
        <v>110</v>
      </c>
      <c r="K15" s="23">
        <v>0.55000000000000004</v>
      </c>
      <c r="L15" s="24">
        <f t="shared" si="0"/>
        <v>5.1136363636363633</v>
      </c>
      <c r="M15" s="37"/>
      <c r="N15" s="38"/>
      <c r="O15" s="37"/>
      <c r="P15" s="55"/>
    </row>
    <row r="16" spans="1:16" ht="26.25" customHeight="1" x14ac:dyDescent="0.15">
      <c r="A16" s="76" t="s">
        <v>60</v>
      </c>
      <c r="B16" s="77" t="s">
        <v>24</v>
      </c>
      <c r="C16" s="77" t="s">
        <v>61</v>
      </c>
      <c r="D16" s="78">
        <v>12.5</v>
      </c>
      <c r="E16" s="79">
        <v>0.1</v>
      </c>
      <c r="F16" s="80">
        <f>+D16/(1+E16)</f>
        <v>11.363636363636363</v>
      </c>
      <c r="G16" s="99"/>
      <c r="H16" s="129">
        <v>0.5</v>
      </c>
      <c r="I16" s="16">
        <f>F16-(F16*H16)</f>
        <v>5.6818181818181817</v>
      </c>
      <c r="J16" s="102"/>
      <c r="K16" s="25">
        <v>0.55000000000000004</v>
      </c>
      <c r="L16" s="22">
        <f t="shared" si="0"/>
        <v>5.1136363636363633</v>
      </c>
      <c r="M16" s="37"/>
      <c r="N16" s="38"/>
      <c r="O16" s="37"/>
      <c r="P16" s="55"/>
    </row>
    <row r="17" spans="1:16" ht="26.25" customHeight="1" x14ac:dyDescent="0.15">
      <c r="A17" s="76" t="s">
        <v>64</v>
      </c>
      <c r="B17" s="77" t="s">
        <v>24</v>
      </c>
      <c r="C17" s="77" t="s">
        <v>65</v>
      </c>
      <c r="D17" s="78">
        <v>12.5</v>
      </c>
      <c r="E17" s="79">
        <v>0.1</v>
      </c>
      <c r="F17" s="80">
        <f>+D17/(1+E17)</f>
        <v>11.363636363636363</v>
      </c>
      <c r="G17" s="100"/>
      <c r="H17" s="129">
        <v>0.5</v>
      </c>
      <c r="I17" s="16">
        <f>F17-(F17*H17)</f>
        <v>5.6818181818181817</v>
      </c>
      <c r="J17" s="103"/>
      <c r="K17" s="25">
        <v>0.55000000000000004</v>
      </c>
      <c r="L17" s="22">
        <f t="shared" si="0"/>
        <v>5.1136363636363633</v>
      </c>
      <c r="M17" s="37"/>
      <c r="N17" s="38"/>
      <c r="O17" s="37"/>
      <c r="P17" s="55"/>
    </row>
    <row r="18" spans="1:16" ht="26.25" customHeight="1" x14ac:dyDescent="0.15">
      <c r="A18" s="76" t="s">
        <v>66</v>
      </c>
      <c r="B18" s="77" t="s">
        <v>24</v>
      </c>
      <c r="C18" s="87" t="s">
        <v>87</v>
      </c>
      <c r="D18" s="78">
        <v>13</v>
      </c>
      <c r="E18" s="79">
        <v>0.1</v>
      </c>
      <c r="F18" s="80">
        <f>+D18/(1+E18)</f>
        <v>11.818181818181817</v>
      </c>
      <c r="G18" s="98" t="s">
        <v>105</v>
      </c>
      <c r="H18" s="129">
        <v>0.5</v>
      </c>
      <c r="I18" s="16">
        <f>F18-(F18*H18)</f>
        <v>5.9090909090909083</v>
      </c>
      <c r="J18" s="101" t="s">
        <v>111</v>
      </c>
      <c r="K18" s="25">
        <v>0.57999999999999996</v>
      </c>
      <c r="L18" s="22">
        <f t="shared" si="0"/>
        <v>4.9636363636363638</v>
      </c>
      <c r="M18" s="37"/>
      <c r="N18" s="38"/>
      <c r="O18" s="37"/>
      <c r="P18" s="55"/>
    </row>
    <row r="19" spans="1:16" ht="26.25" customHeight="1" x14ac:dyDescent="0.15">
      <c r="A19" s="76" t="s">
        <v>50</v>
      </c>
      <c r="B19" s="77" t="s">
        <v>24</v>
      </c>
      <c r="C19" s="77" t="s">
        <v>51</v>
      </c>
      <c r="D19" s="78">
        <v>12.5</v>
      </c>
      <c r="E19" s="79">
        <v>0.1</v>
      </c>
      <c r="F19" s="80">
        <f>+D19/(1+E19)</f>
        <v>11.363636363636363</v>
      </c>
      <c r="G19" s="100"/>
      <c r="H19" s="129">
        <v>0.5</v>
      </c>
      <c r="I19" s="16">
        <f>F19-(F19*H19)</f>
        <v>5.6818181818181817</v>
      </c>
      <c r="J19" s="103"/>
      <c r="K19" s="25">
        <v>0.57999999999999996</v>
      </c>
      <c r="L19" s="22">
        <f t="shared" si="0"/>
        <v>4.7727272727272734</v>
      </c>
      <c r="M19" s="37"/>
      <c r="N19" s="38"/>
      <c r="O19" s="37"/>
      <c r="P19" s="55"/>
    </row>
    <row r="20" spans="1:16" ht="26.25" customHeight="1" x14ac:dyDescent="0.15">
      <c r="A20" s="76" t="s">
        <v>58</v>
      </c>
      <c r="B20" s="77" t="s">
        <v>24</v>
      </c>
      <c r="C20" s="77" t="s">
        <v>59</v>
      </c>
      <c r="D20" s="78">
        <v>9</v>
      </c>
      <c r="E20" s="79">
        <v>0.1</v>
      </c>
      <c r="F20" s="80">
        <f>+D20/(1+E20)</f>
        <v>8.1818181818181817</v>
      </c>
      <c r="G20" s="98" t="s">
        <v>106</v>
      </c>
      <c r="H20" s="129">
        <v>0.48</v>
      </c>
      <c r="I20" s="16">
        <f>F20-(F20*H20)</f>
        <v>4.254545454545454</v>
      </c>
      <c r="J20" s="101" t="s">
        <v>107</v>
      </c>
      <c r="K20" s="23">
        <v>0.57999999999999996</v>
      </c>
      <c r="L20" s="24">
        <f t="shared" si="0"/>
        <v>3.4363636363636365</v>
      </c>
      <c r="M20" s="104" t="s">
        <v>108</v>
      </c>
      <c r="N20" s="39">
        <v>0.63</v>
      </c>
      <c r="O20" s="40">
        <f>F20-(F20*N20)</f>
        <v>3.0272727272727273</v>
      </c>
      <c r="P20" s="55"/>
    </row>
    <row r="21" spans="1:16" ht="24.75" customHeight="1" x14ac:dyDescent="0.15">
      <c r="A21" s="76" t="s">
        <v>26</v>
      </c>
      <c r="B21" s="77" t="s">
        <v>24</v>
      </c>
      <c r="C21" s="77" t="s">
        <v>39</v>
      </c>
      <c r="D21" s="78">
        <v>9.1999999999999993</v>
      </c>
      <c r="E21" s="79">
        <v>0.1</v>
      </c>
      <c r="F21" s="80">
        <f>+D21/(1+E21)</f>
        <v>8.3636363636363615</v>
      </c>
      <c r="G21" s="100"/>
      <c r="H21" s="129">
        <v>0.48</v>
      </c>
      <c r="I21" s="16">
        <f>F21-(F21*H21)</f>
        <v>4.3490909090909078</v>
      </c>
      <c r="J21" s="103"/>
      <c r="K21" s="25">
        <v>0.55000000000000004</v>
      </c>
      <c r="L21" s="22">
        <f>F21-(F21*K21)</f>
        <v>3.7636363636363619</v>
      </c>
      <c r="M21" s="106"/>
      <c r="N21" s="39">
        <v>0.63</v>
      </c>
      <c r="O21" s="42">
        <f>F21-(F21*N21)</f>
        <v>3.0945454545454538</v>
      </c>
      <c r="P21" s="55"/>
    </row>
    <row r="22" spans="1:16" ht="26.25" customHeight="1" x14ac:dyDescent="0.15">
      <c r="A22" s="76" t="s">
        <v>9</v>
      </c>
      <c r="B22" s="77" t="s">
        <v>1</v>
      </c>
      <c r="C22" s="88" t="s">
        <v>13</v>
      </c>
      <c r="D22" s="78">
        <v>18.7</v>
      </c>
      <c r="E22" s="79">
        <v>0.1</v>
      </c>
      <c r="F22" s="80">
        <f>D22/1.1</f>
        <v>16.999999999999996</v>
      </c>
      <c r="G22" s="18"/>
      <c r="H22" s="129">
        <v>0.33</v>
      </c>
      <c r="I22" s="16">
        <f>F22-(F22*H22)</f>
        <v>11.389999999999997</v>
      </c>
      <c r="J22" s="16" t="s">
        <v>103</v>
      </c>
      <c r="K22" s="27"/>
      <c r="L22" s="28"/>
      <c r="M22" s="37"/>
      <c r="N22" s="38"/>
      <c r="O22" s="37"/>
      <c r="P22" s="55"/>
    </row>
    <row r="23" spans="1:16" ht="26.25" customHeight="1" x14ac:dyDescent="0.15">
      <c r="A23" s="76" t="s">
        <v>19</v>
      </c>
      <c r="B23" s="77" t="s">
        <v>1</v>
      </c>
      <c r="C23" s="88" t="s">
        <v>20</v>
      </c>
      <c r="D23" s="78">
        <v>18.7</v>
      </c>
      <c r="E23" s="79">
        <v>0.1</v>
      </c>
      <c r="F23" s="80">
        <f>D23/1.1</f>
        <v>16.999999999999996</v>
      </c>
      <c r="G23" s="18"/>
      <c r="H23" s="129">
        <v>0.33</v>
      </c>
      <c r="I23" s="16">
        <f>F23-(F23*H23)</f>
        <v>11.389999999999997</v>
      </c>
      <c r="J23" s="19" t="s">
        <v>103</v>
      </c>
      <c r="K23" s="27"/>
      <c r="L23" s="28"/>
      <c r="M23" s="37"/>
      <c r="N23" s="38"/>
      <c r="O23" s="37"/>
      <c r="P23" s="55"/>
    </row>
    <row r="24" spans="1:16" ht="26.25" customHeight="1" x14ac:dyDescent="0.15">
      <c r="A24" s="76" t="s">
        <v>62</v>
      </c>
      <c r="B24" s="77" t="s">
        <v>1</v>
      </c>
      <c r="C24" s="88" t="s">
        <v>63</v>
      </c>
      <c r="D24" s="78">
        <v>27.2</v>
      </c>
      <c r="E24" s="79">
        <v>0.1</v>
      </c>
      <c r="F24" s="80">
        <f>D24/1.1</f>
        <v>24.727272727272723</v>
      </c>
      <c r="G24" s="18"/>
      <c r="H24" s="129">
        <v>0.33</v>
      </c>
      <c r="I24" s="16">
        <f>F24-(F24*H24)</f>
        <v>16.567272727272723</v>
      </c>
      <c r="J24" s="28"/>
      <c r="K24" s="27"/>
      <c r="L24" s="28"/>
      <c r="M24" s="37"/>
      <c r="N24" s="38"/>
      <c r="O24" s="37"/>
      <c r="P24" s="55"/>
    </row>
    <row r="25" spans="1:16" ht="26.25" customHeight="1" x14ac:dyDescent="0.15">
      <c r="A25" s="133" t="s">
        <v>128</v>
      </c>
      <c r="B25" s="134" t="s">
        <v>27</v>
      </c>
      <c r="C25" s="135" t="s">
        <v>129</v>
      </c>
      <c r="D25" s="136">
        <v>21.9</v>
      </c>
      <c r="E25" s="137">
        <v>0.1</v>
      </c>
      <c r="F25" s="138">
        <f>D25/1.1</f>
        <v>19.909090909090907</v>
      </c>
      <c r="G25" s="18"/>
      <c r="H25" s="129">
        <v>0.38</v>
      </c>
      <c r="I25" s="16">
        <f>F25-(F25*H25)</f>
        <v>12.343636363636362</v>
      </c>
      <c r="J25" s="28"/>
      <c r="K25" s="27"/>
      <c r="L25" s="28"/>
      <c r="M25" s="37"/>
      <c r="N25" s="38"/>
      <c r="O25" s="37"/>
      <c r="P25" s="55"/>
    </row>
    <row r="26" spans="1:16" ht="28.5" customHeight="1" x14ac:dyDescent="0.15">
      <c r="A26" s="76" t="s">
        <v>37</v>
      </c>
      <c r="B26" s="77" t="s">
        <v>35</v>
      </c>
      <c r="C26" s="77" t="s">
        <v>43</v>
      </c>
      <c r="D26" s="78">
        <v>12</v>
      </c>
      <c r="E26" s="79">
        <v>0.22</v>
      </c>
      <c r="F26" s="80">
        <f>+D26/(1+E26)</f>
        <v>9.8360655737704921</v>
      </c>
      <c r="G26" s="18"/>
      <c r="H26" s="129">
        <v>0.57999999999999996</v>
      </c>
      <c r="I26" s="16">
        <f>F26-(F26*H26)</f>
        <v>4.1311475409836067</v>
      </c>
      <c r="J26" s="29"/>
      <c r="K26" s="27"/>
      <c r="L26" s="28"/>
      <c r="M26" s="37"/>
      <c r="N26" s="38"/>
      <c r="O26" s="37"/>
      <c r="P26" s="55"/>
    </row>
    <row r="27" spans="1:16" ht="26.25" customHeight="1" x14ac:dyDescent="0.15">
      <c r="A27" s="76" t="s">
        <v>12</v>
      </c>
      <c r="B27" s="77" t="s">
        <v>8</v>
      </c>
      <c r="C27" s="77" t="s">
        <v>17</v>
      </c>
      <c r="D27" s="78">
        <v>35.75</v>
      </c>
      <c r="E27" s="79">
        <v>0.1</v>
      </c>
      <c r="F27" s="80">
        <f>D27/1.1</f>
        <v>32.5</v>
      </c>
      <c r="G27" s="18"/>
      <c r="H27" s="129">
        <v>0.34</v>
      </c>
      <c r="I27" s="19">
        <v>21.44</v>
      </c>
      <c r="J27" s="29"/>
      <c r="K27" s="27"/>
      <c r="L27" s="28"/>
      <c r="M27" s="43"/>
      <c r="N27" s="38"/>
      <c r="O27" s="37"/>
      <c r="P27" s="55"/>
    </row>
    <row r="28" spans="1:16" ht="26.25" customHeight="1" x14ac:dyDescent="0.15">
      <c r="A28" s="76" t="s">
        <v>21</v>
      </c>
      <c r="B28" s="77" t="s">
        <v>8</v>
      </c>
      <c r="C28" s="88" t="s">
        <v>22</v>
      </c>
      <c r="D28" s="78">
        <v>35.75</v>
      </c>
      <c r="E28" s="79">
        <v>0.1</v>
      </c>
      <c r="F28" s="80">
        <f>D28/1.1</f>
        <v>32.5</v>
      </c>
      <c r="G28" s="18"/>
      <c r="H28" s="129">
        <v>0.34</v>
      </c>
      <c r="I28" s="19">
        <v>21.44</v>
      </c>
      <c r="J28" s="28"/>
      <c r="K28" s="27"/>
      <c r="L28" s="28"/>
      <c r="M28" s="43"/>
      <c r="N28" s="38"/>
      <c r="O28" s="37"/>
      <c r="P28" s="55"/>
    </row>
    <row r="29" spans="1:16" ht="26.25" customHeight="1" x14ac:dyDescent="0.15">
      <c r="A29" s="76" t="s">
        <v>2</v>
      </c>
      <c r="B29" s="77" t="s">
        <v>1</v>
      </c>
      <c r="C29" s="88" t="s">
        <v>14</v>
      </c>
      <c r="D29" s="78">
        <v>31</v>
      </c>
      <c r="E29" s="79">
        <v>0.1</v>
      </c>
      <c r="F29" s="80">
        <f>D29/1.1</f>
        <v>28.18181818181818</v>
      </c>
      <c r="G29" s="18"/>
      <c r="H29" s="129">
        <v>0.33</v>
      </c>
      <c r="I29" s="16">
        <f>F29-(F29*H29)</f>
        <v>18.881818181818183</v>
      </c>
      <c r="J29" s="28"/>
      <c r="K29" s="27"/>
      <c r="L29" s="28"/>
      <c r="M29" s="37"/>
      <c r="N29" s="38"/>
      <c r="O29" s="37"/>
      <c r="P29" s="55"/>
    </row>
    <row r="30" spans="1:16" ht="26.25" customHeight="1" x14ac:dyDescent="0.15">
      <c r="A30" s="76" t="s">
        <v>52</v>
      </c>
      <c r="B30" s="77" t="s">
        <v>27</v>
      </c>
      <c r="C30" s="77" t="s">
        <v>49</v>
      </c>
      <c r="D30" s="78">
        <v>17.2</v>
      </c>
      <c r="E30" s="79">
        <v>0.1</v>
      </c>
      <c r="F30" s="80">
        <f>+D30/(1+E30)</f>
        <v>15.636363636363635</v>
      </c>
      <c r="G30" s="18"/>
      <c r="H30" s="129">
        <v>0.45</v>
      </c>
      <c r="I30" s="16">
        <f>F30-(F30*H30)</f>
        <v>8.5999999999999979</v>
      </c>
      <c r="J30" s="28"/>
      <c r="K30" s="27"/>
      <c r="L30" s="28"/>
      <c r="M30" s="37"/>
      <c r="N30" s="38"/>
      <c r="O30" s="37"/>
      <c r="P30" s="55"/>
    </row>
    <row r="31" spans="1:16" ht="26.25" customHeight="1" x14ac:dyDescent="0.15">
      <c r="A31" s="76" t="s">
        <v>23</v>
      </c>
      <c r="B31" s="77" t="s">
        <v>27</v>
      </c>
      <c r="C31" s="88" t="s">
        <v>55</v>
      </c>
      <c r="D31" s="78">
        <v>19.3</v>
      </c>
      <c r="E31" s="79">
        <v>0.1</v>
      </c>
      <c r="F31" s="80">
        <f>+D31/(1+E31)</f>
        <v>17.545454545454543</v>
      </c>
      <c r="G31" s="18"/>
      <c r="H31" s="129">
        <v>0.45</v>
      </c>
      <c r="I31" s="16">
        <f>F31-(F31*H31)</f>
        <v>9.6499999999999986</v>
      </c>
      <c r="J31" s="28"/>
      <c r="K31" s="27"/>
      <c r="L31" s="28"/>
      <c r="M31" s="37"/>
      <c r="N31" s="38"/>
      <c r="O31" s="37"/>
      <c r="P31" s="55"/>
    </row>
    <row r="32" spans="1:16" ht="26.25" customHeight="1" x14ac:dyDescent="0.15">
      <c r="A32" s="81" t="s">
        <v>94</v>
      </c>
      <c r="B32" s="82" t="s">
        <v>35</v>
      </c>
      <c r="C32" s="82" t="s">
        <v>93</v>
      </c>
      <c r="D32" s="83">
        <v>29</v>
      </c>
      <c r="E32" s="84">
        <v>0.1</v>
      </c>
      <c r="F32" s="85">
        <f>+D32/(1+E32)</f>
        <v>26.36363636363636</v>
      </c>
      <c r="G32" s="113" t="s">
        <v>112</v>
      </c>
      <c r="H32" s="130">
        <v>0.5</v>
      </c>
      <c r="I32" s="17">
        <f>F32-(F32*H32)</f>
        <v>13.18181818181818</v>
      </c>
      <c r="J32" s="115" t="s">
        <v>113</v>
      </c>
      <c r="K32" s="23">
        <v>0.55000000000000004</v>
      </c>
      <c r="L32" s="24">
        <f t="shared" si="0"/>
        <v>11.863636363636362</v>
      </c>
      <c r="M32" s="44"/>
      <c r="N32" s="45"/>
      <c r="O32" s="37"/>
      <c r="P32" s="55"/>
    </row>
    <row r="33" spans="1:16" s="2" customFormat="1" ht="26.25" customHeight="1" x14ac:dyDescent="0.15">
      <c r="A33" s="76" t="s">
        <v>91</v>
      </c>
      <c r="B33" s="77" t="s">
        <v>35</v>
      </c>
      <c r="C33" s="77" t="s">
        <v>92</v>
      </c>
      <c r="D33" s="78">
        <v>21.5</v>
      </c>
      <c r="E33" s="79">
        <v>0.1</v>
      </c>
      <c r="F33" s="80">
        <f>+D33/(1+E33)</f>
        <v>19.545454545454543</v>
      </c>
      <c r="G33" s="114"/>
      <c r="H33" s="129">
        <v>0.5</v>
      </c>
      <c r="I33" s="16">
        <f>F33-(F33*H33)</f>
        <v>9.7727272727272716</v>
      </c>
      <c r="J33" s="116"/>
      <c r="K33" s="25">
        <v>0.55000000000000004</v>
      </c>
      <c r="L33" s="22">
        <f t="shared" si="0"/>
        <v>8.7954545454545432</v>
      </c>
      <c r="M33" s="46" t="s">
        <v>114</v>
      </c>
      <c r="N33" s="46"/>
      <c r="O33" s="46"/>
      <c r="P33" s="56"/>
    </row>
    <row r="34" spans="1:16" ht="26.25" customHeight="1" x14ac:dyDescent="0.15">
      <c r="A34" s="76" t="s">
        <v>7</v>
      </c>
      <c r="B34" s="77" t="s">
        <v>8</v>
      </c>
      <c r="C34" s="77" t="s">
        <v>16</v>
      </c>
      <c r="D34" s="78">
        <v>11.36</v>
      </c>
      <c r="E34" s="79">
        <v>0.1</v>
      </c>
      <c r="F34" s="80">
        <f>D34/1.1</f>
        <v>10.327272727272726</v>
      </c>
      <c r="G34" s="18"/>
      <c r="H34" s="129">
        <v>0.34</v>
      </c>
      <c r="I34" s="19">
        <f>F34-(F34*H34)</f>
        <v>6.8159999999999989</v>
      </c>
      <c r="J34" s="30"/>
      <c r="K34" s="31"/>
      <c r="L34" s="32"/>
      <c r="M34" s="47"/>
      <c r="N34" s="48"/>
      <c r="O34" s="49"/>
      <c r="P34" s="57"/>
    </row>
    <row r="35" spans="1:16" ht="26.25" customHeight="1" x14ac:dyDescent="0.15">
      <c r="A35" s="76" t="s">
        <v>6</v>
      </c>
      <c r="B35" s="77" t="s">
        <v>1</v>
      </c>
      <c r="C35" s="88" t="s">
        <v>15</v>
      </c>
      <c r="D35" s="78">
        <v>25</v>
      </c>
      <c r="E35" s="79">
        <v>0.1</v>
      </c>
      <c r="F35" s="80">
        <f>D35/1.1</f>
        <v>22.727272727272727</v>
      </c>
      <c r="G35" s="18"/>
      <c r="H35" s="129">
        <v>0.33</v>
      </c>
      <c r="I35" s="16">
        <f>F35-(F35*H35)</f>
        <v>15.227272727272727</v>
      </c>
      <c r="J35" s="15" t="s">
        <v>103</v>
      </c>
      <c r="K35" s="33"/>
      <c r="L35" s="34"/>
      <c r="M35" s="37"/>
      <c r="N35" s="38"/>
      <c r="O35" s="37"/>
      <c r="P35" s="55"/>
    </row>
    <row r="36" spans="1:16" ht="26.25" customHeight="1" x14ac:dyDescent="0.15">
      <c r="A36" s="76" t="s">
        <v>82</v>
      </c>
      <c r="B36" s="77" t="s">
        <v>81</v>
      </c>
      <c r="C36" s="88" t="s">
        <v>84</v>
      </c>
      <c r="D36" s="78">
        <v>22</v>
      </c>
      <c r="E36" s="79">
        <v>0.1</v>
      </c>
      <c r="F36" s="80">
        <f>D36/1.1</f>
        <v>20</v>
      </c>
      <c r="G36" s="19" t="s">
        <v>115</v>
      </c>
      <c r="H36" s="129">
        <v>0.42</v>
      </c>
      <c r="I36" s="16">
        <f>F36-(F36*H36)</f>
        <v>11.6</v>
      </c>
      <c r="J36" s="22" t="s">
        <v>117</v>
      </c>
      <c r="K36" s="25">
        <v>0.45</v>
      </c>
      <c r="L36" s="22">
        <f t="shared" si="0"/>
        <v>11</v>
      </c>
      <c r="M36" s="50"/>
      <c r="N36" s="38"/>
      <c r="O36" s="37"/>
      <c r="P36" s="55"/>
    </row>
    <row r="37" spans="1:16" ht="26.25" customHeight="1" x14ac:dyDescent="0.15">
      <c r="A37" s="76" t="s">
        <v>83</v>
      </c>
      <c r="B37" s="77" t="s">
        <v>81</v>
      </c>
      <c r="C37" s="88" t="s">
        <v>85</v>
      </c>
      <c r="D37" s="78">
        <v>22</v>
      </c>
      <c r="E37" s="79">
        <v>0.1</v>
      </c>
      <c r="F37" s="80">
        <f>D37/1.1</f>
        <v>20</v>
      </c>
      <c r="G37" s="19" t="s">
        <v>116</v>
      </c>
      <c r="H37" s="129">
        <v>0.42</v>
      </c>
      <c r="I37" s="16">
        <f>F37-(F37*H37)</f>
        <v>11.6</v>
      </c>
      <c r="J37" s="22" t="s">
        <v>117</v>
      </c>
      <c r="K37" s="25">
        <v>0.45</v>
      </c>
      <c r="L37" s="22">
        <f t="shared" si="0"/>
        <v>11</v>
      </c>
      <c r="M37" s="51"/>
      <c r="N37" s="52"/>
      <c r="O37" s="53"/>
      <c r="P37" s="55"/>
    </row>
    <row r="38" spans="1:16" ht="26.25" customHeight="1" x14ac:dyDescent="0.15">
      <c r="A38" s="76" t="s">
        <v>28</v>
      </c>
      <c r="B38" s="77" t="s">
        <v>27</v>
      </c>
      <c r="C38" s="77" t="s">
        <v>41</v>
      </c>
      <c r="D38" s="78">
        <v>9.8000000000000007</v>
      </c>
      <c r="E38" s="79">
        <v>0.1</v>
      </c>
      <c r="F38" s="80">
        <f>+D38/(1+E38)</f>
        <v>8.9090909090909083</v>
      </c>
      <c r="G38" s="98" t="s">
        <v>118</v>
      </c>
      <c r="H38" s="129">
        <v>0.45</v>
      </c>
      <c r="I38" s="16">
        <f>F38-(F38*H38)</f>
        <v>4.8999999999999995</v>
      </c>
      <c r="J38" s="101" t="s">
        <v>120</v>
      </c>
      <c r="K38" s="25">
        <v>0.5</v>
      </c>
      <c r="L38" s="22">
        <f t="shared" si="0"/>
        <v>4.4545454545454541</v>
      </c>
      <c r="M38" s="104" t="s">
        <v>121</v>
      </c>
      <c r="N38" s="39">
        <v>0.55000000000000004</v>
      </c>
      <c r="O38" s="42">
        <f>F38-(F38*N38)</f>
        <v>4.0090909090909079</v>
      </c>
      <c r="P38" s="55"/>
    </row>
    <row r="39" spans="1:16" ht="26.25" customHeight="1" x14ac:dyDescent="0.15">
      <c r="A39" s="76" t="s">
        <v>29</v>
      </c>
      <c r="B39" s="77" t="s">
        <v>24</v>
      </c>
      <c r="C39" s="77" t="s">
        <v>40</v>
      </c>
      <c r="D39" s="78">
        <v>12.3</v>
      </c>
      <c r="E39" s="79">
        <v>0.1</v>
      </c>
      <c r="F39" s="80">
        <f>+D39/(1+E39)</f>
        <v>11.181818181818182</v>
      </c>
      <c r="G39" s="100"/>
      <c r="H39" s="129">
        <v>0.45</v>
      </c>
      <c r="I39" s="16">
        <f>F39-(F39*H39)</f>
        <v>6.1499999999999995</v>
      </c>
      <c r="J39" s="103"/>
      <c r="K39" s="25">
        <v>0.5</v>
      </c>
      <c r="L39" s="22">
        <f t="shared" si="0"/>
        <v>5.5909090909090908</v>
      </c>
      <c r="M39" s="106"/>
      <c r="N39" s="39">
        <v>0.55000000000000004</v>
      </c>
      <c r="O39" s="42">
        <f>F39-(F39*N39)</f>
        <v>5.0318181818181813</v>
      </c>
      <c r="P39" s="58" t="s">
        <v>119</v>
      </c>
    </row>
    <row r="40" spans="1:16" ht="26.25" customHeight="1" x14ac:dyDescent="0.15">
      <c r="A40" s="76" t="s">
        <v>53</v>
      </c>
      <c r="B40" s="77" t="s">
        <v>24</v>
      </c>
      <c r="C40" s="77" t="s">
        <v>47</v>
      </c>
      <c r="D40" s="78">
        <v>11.4</v>
      </c>
      <c r="E40" s="79">
        <v>0.1</v>
      </c>
      <c r="F40" s="80">
        <f>+D40/(1+E40)</f>
        <v>10.363636363636363</v>
      </c>
      <c r="G40" s="98" t="s">
        <v>127</v>
      </c>
      <c r="H40" s="129">
        <v>0.5</v>
      </c>
      <c r="I40" s="16">
        <f>F40-(F40*H40)</f>
        <v>5.1818181818181817</v>
      </c>
      <c r="J40" s="101" t="s">
        <v>125</v>
      </c>
      <c r="K40" s="25">
        <v>0.55000000000000004</v>
      </c>
      <c r="L40" s="22">
        <f t="shared" si="0"/>
        <v>4.6636363636363631</v>
      </c>
      <c r="M40" s="104" t="s">
        <v>109</v>
      </c>
      <c r="N40" s="39">
        <v>0.63</v>
      </c>
      <c r="O40" s="42">
        <f>F40-(F40*N40)</f>
        <v>3.834545454545454</v>
      </c>
      <c r="P40" s="95" t="s">
        <v>126</v>
      </c>
    </row>
    <row r="41" spans="1:16" ht="26.25" customHeight="1" x14ac:dyDescent="0.15">
      <c r="A41" s="76" t="s">
        <v>88</v>
      </c>
      <c r="B41" s="77" t="s">
        <v>24</v>
      </c>
      <c r="C41" s="77" t="s">
        <v>54</v>
      </c>
      <c r="D41" s="78">
        <v>11.4</v>
      </c>
      <c r="E41" s="79">
        <v>0.1</v>
      </c>
      <c r="F41" s="80">
        <f>+D41/(1+E41)</f>
        <v>10.363636363636363</v>
      </c>
      <c r="G41" s="99"/>
      <c r="H41" s="129">
        <v>0.5</v>
      </c>
      <c r="I41" s="16">
        <f>F41-(F41*H41)</f>
        <v>5.1818181818181817</v>
      </c>
      <c r="J41" s="102"/>
      <c r="K41" s="25">
        <v>0.55000000000000004</v>
      </c>
      <c r="L41" s="22">
        <f t="shared" si="0"/>
        <v>4.6636363636363631</v>
      </c>
      <c r="M41" s="105"/>
      <c r="N41" s="39">
        <v>0.63</v>
      </c>
      <c r="O41" s="42">
        <f>F41-(F41*N41)</f>
        <v>3.834545454545454</v>
      </c>
      <c r="P41" s="96"/>
    </row>
    <row r="42" spans="1:16" ht="26.25" customHeight="1" x14ac:dyDescent="0.15">
      <c r="A42" s="76" t="s">
        <v>46</v>
      </c>
      <c r="B42" s="77" t="s">
        <v>24</v>
      </c>
      <c r="C42" s="77" t="s">
        <v>48</v>
      </c>
      <c r="D42" s="78">
        <v>11.4</v>
      </c>
      <c r="E42" s="79">
        <v>0.1</v>
      </c>
      <c r="F42" s="80">
        <f>+D42/(1+E42)</f>
        <v>10.363636363636363</v>
      </c>
      <c r="G42" s="99"/>
      <c r="H42" s="129">
        <v>0.5</v>
      </c>
      <c r="I42" s="16">
        <f>F42-(F42*H42)</f>
        <v>5.1818181818181817</v>
      </c>
      <c r="J42" s="102"/>
      <c r="K42" s="25">
        <v>0.55000000000000004</v>
      </c>
      <c r="L42" s="22">
        <f t="shared" si="0"/>
        <v>4.6636363636363631</v>
      </c>
      <c r="M42" s="105"/>
      <c r="N42" s="39">
        <v>0.63</v>
      </c>
      <c r="O42" s="42">
        <f>F42-(F42*N42)</f>
        <v>3.834545454545454</v>
      </c>
      <c r="P42" s="96"/>
    </row>
    <row r="43" spans="1:16" ht="26.25" customHeight="1" x14ac:dyDescent="0.15">
      <c r="A43" s="76" t="s">
        <v>72</v>
      </c>
      <c r="B43" s="77" t="s">
        <v>24</v>
      </c>
      <c r="C43" s="77" t="s">
        <v>73</v>
      </c>
      <c r="D43" s="78">
        <v>15.9</v>
      </c>
      <c r="E43" s="79">
        <v>0.1</v>
      </c>
      <c r="F43" s="80">
        <f>+D43/(1+E43)</f>
        <v>14.454545454545453</v>
      </c>
      <c r="G43" s="99"/>
      <c r="H43" s="129">
        <v>0.5</v>
      </c>
      <c r="I43" s="16">
        <f>F43-(F43*H43)</f>
        <v>7.2272727272727266</v>
      </c>
      <c r="J43" s="102"/>
      <c r="K43" s="25">
        <v>0.55000000000000004</v>
      </c>
      <c r="L43" s="22">
        <f t="shared" si="0"/>
        <v>6.5045454545454531</v>
      </c>
      <c r="M43" s="105"/>
      <c r="N43" s="39">
        <v>0.63</v>
      </c>
      <c r="O43" s="42">
        <f>F43-(F43*N43)</f>
        <v>5.3481818181818177</v>
      </c>
      <c r="P43" s="96"/>
    </row>
    <row r="44" spans="1:16" ht="26.25" customHeight="1" x14ac:dyDescent="0.15">
      <c r="A44" s="76" t="s">
        <v>89</v>
      </c>
      <c r="B44" s="77" t="s">
        <v>24</v>
      </c>
      <c r="C44" s="77" t="s">
        <v>90</v>
      </c>
      <c r="D44" s="78">
        <v>10.8</v>
      </c>
      <c r="E44" s="79">
        <v>0.1</v>
      </c>
      <c r="F44" s="80">
        <f>+D44/(1+E44)</f>
        <v>9.8181818181818183</v>
      </c>
      <c r="G44" s="100"/>
      <c r="H44" s="129">
        <v>0.5</v>
      </c>
      <c r="I44" s="16">
        <f>F44-(F44*H44)</f>
        <v>4.9090909090909092</v>
      </c>
      <c r="J44" s="103"/>
      <c r="K44" s="25">
        <v>0.55000000000000004</v>
      </c>
      <c r="L44" s="24">
        <f t="shared" si="0"/>
        <v>4.418181818181818</v>
      </c>
      <c r="M44" s="106"/>
      <c r="N44" s="39">
        <v>0.63</v>
      </c>
      <c r="O44" s="42">
        <f>F44-(F44*N44)</f>
        <v>3.6327272727272728</v>
      </c>
      <c r="P44" s="97"/>
    </row>
    <row r="45" spans="1:16" ht="26.25" customHeight="1" x14ac:dyDescent="0.15">
      <c r="A45" s="76" t="s">
        <v>74</v>
      </c>
      <c r="B45" s="77" t="s">
        <v>8</v>
      </c>
      <c r="C45" s="77" t="s">
        <v>86</v>
      </c>
      <c r="D45" s="78">
        <v>6.43</v>
      </c>
      <c r="E45" s="79">
        <v>0.1</v>
      </c>
      <c r="F45" s="89">
        <f>D45/1.1</f>
        <v>5.8454545454545448</v>
      </c>
      <c r="G45" s="20"/>
      <c r="H45" s="129">
        <v>0.34</v>
      </c>
      <c r="I45" s="16">
        <f>F45-(F45*H45)</f>
        <v>3.8579999999999997</v>
      </c>
      <c r="J45" s="35"/>
      <c r="K45" s="31"/>
      <c r="L45" s="28"/>
      <c r="M45" s="49"/>
      <c r="N45" s="48"/>
      <c r="O45" s="49"/>
      <c r="P45" s="55"/>
    </row>
    <row r="46" spans="1:16" ht="26.25" customHeight="1" thickBot="1" x14ac:dyDescent="0.2">
      <c r="A46" s="90" t="s">
        <v>10</v>
      </c>
      <c r="B46" s="91" t="s">
        <v>8</v>
      </c>
      <c r="C46" s="91" t="s">
        <v>18</v>
      </c>
      <c r="D46" s="92">
        <v>4.43</v>
      </c>
      <c r="E46" s="93">
        <v>0.1</v>
      </c>
      <c r="F46" s="94">
        <f>D46/1.1</f>
        <v>4.0272727272727264</v>
      </c>
      <c r="G46" s="59"/>
      <c r="H46" s="131">
        <f>1-(I46/F46)</f>
        <v>0.41349999999999998</v>
      </c>
      <c r="I46" s="60">
        <v>2.361995454545454</v>
      </c>
      <c r="J46" s="61"/>
      <c r="K46" s="62"/>
      <c r="L46" s="63"/>
      <c r="M46" s="64"/>
      <c r="N46" s="65"/>
      <c r="O46" s="66"/>
      <c r="P46" s="67"/>
    </row>
    <row r="47" spans="1:16" x14ac:dyDescent="0.15">
      <c r="J47" s="11"/>
      <c r="K47" s="11"/>
      <c r="L47" s="11"/>
      <c r="M47" s="11"/>
      <c r="N47" s="11"/>
      <c r="O47" s="11"/>
    </row>
    <row r="49" spans="1:1" x14ac:dyDescent="0.15">
      <c r="A49" s="3" t="s">
        <v>69</v>
      </c>
    </row>
  </sheetData>
  <autoFilter ref="A2:I46" xr:uid="{B4141567-809D-449D-92C9-4D5CEBB4EC76}">
    <sortState xmlns:xlrd2="http://schemas.microsoft.com/office/spreadsheetml/2017/richdata2" ref="A7:I46">
      <sortCondition ref="A2:A46"/>
    </sortState>
  </autoFilter>
  <mergeCells count="38">
    <mergeCell ref="P7:P11"/>
    <mergeCell ref="A2:A4"/>
    <mergeCell ref="B2:B4"/>
    <mergeCell ref="D2:D4"/>
    <mergeCell ref="C2:C4"/>
    <mergeCell ref="E2:E4"/>
    <mergeCell ref="F2:F4"/>
    <mergeCell ref="I2:I3"/>
    <mergeCell ref="H2:H3"/>
    <mergeCell ref="K2:K3"/>
    <mergeCell ref="L2:L3"/>
    <mergeCell ref="N2:N3"/>
    <mergeCell ref="O2:O3"/>
    <mergeCell ref="M2:M3"/>
    <mergeCell ref="G2:G3"/>
    <mergeCell ref="J2:J3"/>
    <mergeCell ref="M20:M21"/>
    <mergeCell ref="G7:G11"/>
    <mergeCell ref="J7:J11"/>
    <mergeCell ref="M7:M11"/>
    <mergeCell ref="G15:G17"/>
    <mergeCell ref="J15:J17"/>
    <mergeCell ref="P40:P44"/>
    <mergeCell ref="G40:G44"/>
    <mergeCell ref="J40:J44"/>
    <mergeCell ref="M40:M44"/>
    <mergeCell ref="G1:I1"/>
    <mergeCell ref="J1:L1"/>
    <mergeCell ref="M1:O1"/>
    <mergeCell ref="G32:G33"/>
    <mergeCell ref="J32:J33"/>
    <mergeCell ref="G38:G39"/>
    <mergeCell ref="J38:J39"/>
    <mergeCell ref="M38:M39"/>
    <mergeCell ref="G18:G19"/>
    <mergeCell ref="J18:J19"/>
    <mergeCell ref="G20:G21"/>
    <mergeCell ref="J20:J21"/>
  </mergeCells>
  <phoneticPr fontId="19" type="noConversion"/>
  <pageMargins left="0.25" right="0.23" top="0.16" bottom="0.16" header="0.17" footer="0.16"/>
  <pageSetup paperSize="9" scale="47" fitToHeight="4" orientation="portrait" r:id="rId1"/>
  <headerFooter alignWithMargins="0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I G P z K + P X 5 3 + 5 J n 5 0 P 7 + + O n p 6 5 N X Z y / f 4 I / j s s w v s r Z K d 9 P t 9 H n R t M W y S l / W 1 a x q 2 y L 9 q b M 0 3 c 1 W d V H m 6 d 7 O 7 o P x u 7 J 5 9 / i u D + D x s 1 d f v n h z + u L p 7 6 + 9 / v 5 n L 5 5 9 e f T g 3 s 7 O + N 7 4 I f 2 7 t 3 N / 9 / H d e L P H b 3 7 / p 8 d v j l + + + v I n z 5 6 e v k r v 4 p O z N 6 d f v M a v r 3 / / n z x + d X b 8 5 P n p C b 1 8 f P b i 9 N X R Y / v r 7 / / t 4 x d P n x O 5 m + L R s i g / + 6 i t 1 0 R H g P i 9 f / 8 v n 3 z n 9 O Q N 3 q f / P / / q 9 H W k 2 d 0 o / D e / P 2 H z 8 v T V m 7 P T 1 0 T B V 7 9 3 8 P f Z 0 6 P j 5 8 + / / O 7 v / / T V 8 e e / P y F A v 3 z 5 8 v F d + v w x d 3 T 0 e x P 9 + R c i e e f l C L B X p 8 9 e n b 7 + 9 u 9 / + n u f v f n 9 v z g + e f W l w L r N u / T n y e l r N 4 i v j 8 U X p 8 / f W D C v v z 4 c + v M N y P 7 d L 1 / 9 X k + + / P L 3 8 i A x w W 8 B w h D k u 0 9 + f 2 I S + u r F 1 w B i + v / 9 X x 6 / f k 1 / P L 0 9 U d 9 8 + / Q L p e R t m r 9 + 8 / s 8 P / 3 9 v 3 p J X H z 6 + 3 / x 5 d N g E n b e i 3 h v X h 2 / e P 2 M + P r D w P z 4 i 5 / 0 X + Y / 3 + v 1 r 8 L X v 3 q v 1 1 9 8 + f t / 9 9 W x L x D v P W e d 4 d / 2 / d f f J q m k D 5 w 8 f A A j W 2 T O l H X e C 5 W X x 6 9 O X 7 z 5 w H l U I P z G 1 8 D h 9 V c v X 3 7 5 6 s 3 v / / r s x e f E o U 9 f / v 4 q W V 8 D 1 l e v T 0 k S 3 5 x 9 c f Z T p 7 / / 6 z d f k u q 7 r b K 5 G 6 p T Q D r 5 8 o u X h M h r W A / o 4 s d 3 u 5 8 + l r G / O P 6 C U Z S / 3 v w + L 0 + P v l v V b y d V 9 f b x X e / D x 6 / f G O k 7 I m 7 1 / n r M 1 v H o / w G D f H M D v g c A A A = = < / A p p l i c a t i o n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C85B571B68794CB9F6379570345629" ma:contentTypeVersion="11" ma:contentTypeDescription="Creare un nuovo documento." ma:contentTypeScope="" ma:versionID="1bffc34dd521849e12917dc20c1b0b19">
  <xsd:schema xmlns:xsd="http://www.w3.org/2001/XMLSchema" xmlns:xs="http://www.w3.org/2001/XMLSchema" xmlns:p="http://schemas.microsoft.com/office/2006/metadata/properties" xmlns:ns3="3ef46dd2-4c3a-426a-a44e-7913888be635" xmlns:ns4="353faf03-192d-493a-8778-7a7af78af5e6" targetNamespace="http://schemas.microsoft.com/office/2006/metadata/properties" ma:root="true" ma:fieldsID="d81b756f17f25331e635b656524f454d" ns3:_="" ns4:_="">
    <xsd:import namespace="3ef46dd2-4c3a-426a-a44e-7913888be635"/>
    <xsd:import namespace="353faf03-192d-493a-8778-7a7af78af5e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46dd2-4c3a-426a-a44e-7913888be6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suggerimento condivisione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faf03-192d-493a-8778-7a7af78af5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76217D-7FE7-43ED-8ED5-48C1209946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EE72B1-5CFA-4910-81BF-00BD8E919073}">
  <ds:schemaRefs>
    <ds:schemaRef ds:uri="http://www.sap.com/ip/bi/bexanalyzer/excel/application"/>
  </ds:schemaRefs>
</ds:datastoreItem>
</file>

<file path=customXml/itemProps3.xml><?xml version="1.0" encoding="utf-8"?>
<ds:datastoreItem xmlns:ds="http://schemas.openxmlformats.org/officeDocument/2006/customXml" ds:itemID="{81B8F17B-4B2D-4C60-B836-CD297E1B3A3E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3ef46dd2-4c3a-426a-a44e-7913888be635"/>
    <ds:schemaRef ds:uri="353faf03-192d-493a-8778-7a7af78af5e6"/>
  </ds:schemaRefs>
</ds:datastoreItem>
</file>

<file path=customXml/itemProps4.xml><?xml version="1.0" encoding="utf-8"?>
<ds:datastoreItem xmlns:ds="http://schemas.openxmlformats.org/officeDocument/2006/customXml" ds:itemID="{4157E117-B820-464D-A48D-5E499299D3F9}">
  <ds:schemaRefs>
    <ds:schemaRef ds:uri="http://schemas.microsoft.com/office/2006/metadata/properties"/>
    <ds:schemaRef ds:uri="http://www.w3.org/2000/xmln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 ZAMBON ITALIA SRL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Carminati, Andrea</dc:creator>
  <cp:lastModifiedBy>Sorce, Alessandro</cp:lastModifiedBy>
  <cp:lastPrinted>2023-05-08T19:26:21Z</cp:lastPrinted>
  <dcterms:created xsi:type="dcterms:W3CDTF">2010-06-03T15:07:09Z</dcterms:created>
  <dcterms:modified xsi:type="dcterms:W3CDTF">2025-01-24T16:33:02Z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Allegato 1 - Listino Prodotti ZI  1novembre 2017.xlsx</vt:lpwstr>
  </property>
  <property fmtid="{D5CDD505-2E9C-101B-9397-08002B2CF9AE}" pid="3" name="ContentTypeId">
    <vt:lpwstr>0x0101002BC85B571B68794CB9F6379570345629</vt:lpwstr>
  </property>
  <property fmtid="{D5CDD505-2E9C-101B-9397-08002B2CF9AE}" pid="4" name="CofWorkbookId">
    <vt:lpwstr>acd920f1-b565-488a-b453-3847cfd29081</vt:lpwstr>
  </property>
</Properties>
</file>