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uriage-my.sharepoint.com/personal/michele_salonna_uriage_com/Documents/Desktop/C2 2025 intercanvas/"/>
    </mc:Choice>
  </mc:AlternateContent>
  <xr:revisionPtr revIDLastSave="11" documentId="8_{94049D7B-873D-4855-9379-4C0CF27D1B03}" xr6:coauthVersionLast="47" xr6:coauthVersionMax="47" xr10:uidLastSave="{03E73570-572C-4751-AF47-66B8E0B35C11}"/>
  <bookViews>
    <workbookView xWindow="-110" yWindow="-110" windowWidth="19420" windowHeight="11500" xr2:uid="{CD4989CE-B603-42DB-9066-C69EC9BD3D24}"/>
  </bookViews>
  <sheets>
    <sheet name="Foglio1" sheetId="1" r:id="rId1"/>
  </sheets>
  <externalReferences>
    <externalReference r:id="rId2"/>
  </externalReferences>
  <definedNames>
    <definedName name="_xlnm._FilterDatabase" localSheetId="0" hidden="1">Foglio1!$A$1:$M$1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9" i="1" l="1"/>
  <c r="M106" i="1"/>
  <c r="M31" i="1"/>
  <c r="I31" i="1"/>
  <c r="I32" i="1"/>
  <c r="M32" i="1" s="1"/>
  <c r="I240" i="1"/>
  <c r="I239" i="1"/>
  <c r="H238" i="1"/>
  <c r="H237" i="1"/>
  <c r="H236" i="1"/>
  <c r="H235" i="1"/>
  <c r="H234" i="1"/>
  <c r="H233" i="1"/>
  <c r="H230" i="1"/>
  <c r="H229" i="1"/>
  <c r="H228" i="1"/>
  <c r="H227" i="1"/>
  <c r="H226" i="1"/>
  <c r="H225" i="1"/>
  <c r="H224" i="1"/>
  <c r="H223" i="1"/>
  <c r="H222" i="1"/>
  <c r="I109" i="1"/>
  <c r="I232" i="1" l="1"/>
  <c r="I231" i="1"/>
  <c r="I110" i="1"/>
  <c r="M110" i="1" s="1"/>
  <c r="I8" i="1" l="1"/>
  <c r="M8" i="1" s="1"/>
  <c r="I9" i="1"/>
  <c r="M9" i="1" s="1"/>
  <c r="I10" i="1"/>
  <c r="M10" i="1" s="1"/>
  <c r="I223" i="1"/>
  <c r="I224" i="1"/>
  <c r="I11" i="1"/>
  <c r="M11" i="1" s="1"/>
  <c r="I12" i="1"/>
  <c r="M12" i="1" s="1"/>
  <c r="I13" i="1"/>
  <c r="M13" i="1" s="1"/>
  <c r="I14" i="1"/>
  <c r="M14" i="1" s="1"/>
  <c r="I15" i="1"/>
  <c r="M15" i="1" s="1"/>
  <c r="I16" i="1"/>
  <c r="M16" i="1" s="1"/>
  <c r="I17" i="1"/>
  <c r="M17" i="1" s="1"/>
  <c r="I18" i="1"/>
  <c r="M18" i="1" s="1"/>
  <c r="I19" i="1"/>
  <c r="M19" i="1" s="1"/>
  <c r="I20" i="1"/>
  <c r="M20" i="1" s="1"/>
  <c r="I21" i="1"/>
  <c r="M21" i="1" s="1"/>
  <c r="I22" i="1"/>
  <c r="M22" i="1" s="1"/>
  <c r="I23" i="1"/>
  <c r="M23" i="1" s="1"/>
  <c r="I24" i="1"/>
  <c r="M24" i="1" s="1"/>
  <c r="I25" i="1"/>
  <c r="M25" i="1" s="1"/>
  <c r="I225" i="1"/>
  <c r="I226" i="1"/>
  <c r="I227" i="1"/>
  <c r="I26" i="1"/>
  <c r="M26" i="1" s="1"/>
  <c r="I27" i="1"/>
  <c r="M27" i="1" s="1"/>
  <c r="I28" i="1"/>
  <c r="M28" i="1" s="1"/>
  <c r="I29" i="1"/>
  <c r="M29" i="1" s="1"/>
  <c r="I30" i="1"/>
  <c r="M30" i="1" s="1"/>
  <c r="I228" i="1"/>
  <c r="I229" i="1"/>
  <c r="I230" i="1"/>
  <c r="I33" i="1"/>
  <c r="M33" i="1" s="1"/>
  <c r="I34" i="1"/>
  <c r="M34" i="1" s="1"/>
  <c r="I35" i="1"/>
  <c r="M35" i="1" s="1"/>
  <c r="I36" i="1"/>
  <c r="M36" i="1" s="1"/>
  <c r="I37" i="1"/>
  <c r="M37" i="1" s="1"/>
  <c r="I38" i="1"/>
  <c r="M38" i="1" s="1"/>
  <c r="I39" i="1"/>
  <c r="M39" i="1" s="1"/>
  <c r="I40" i="1"/>
  <c r="M40" i="1" s="1"/>
  <c r="I41" i="1"/>
  <c r="M41" i="1" s="1"/>
  <c r="I42" i="1"/>
  <c r="M42" i="1" s="1"/>
  <c r="I43" i="1"/>
  <c r="M43" i="1" s="1"/>
  <c r="I44" i="1"/>
  <c r="M44" i="1" s="1"/>
  <c r="I45" i="1"/>
  <c r="M45" i="1" s="1"/>
  <c r="I46" i="1"/>
  <c r="M46" i="1" s="1"/>
  <c r="I47" i="1"/>
  <c r="M47" i="1" s="1"/>
  <c r="I48" i="1"/>
  <c r="M48" i="1" s="1"/>
  <c r="I49" i="1"/>
  <c r="M49" i="1" s="1"/>
  <c r="I50" i="1"/>
  <c r="M50" i="1" s="1"/>
  <c r="I51" i="1"/>
  <c r="M51" i="1" s="1"/>
  <c r="I52" i="1"/>
  <c r="M52" i="1" s="1"/>
  <c r="I53" i="1"/>
  <c r="M53" i="1" s="1"/>
  <c r="I54" i="1"/>
  <c r="M54" i="1" s="1"/>
  <c r="I55" i="1"/>
  <c r="M55" i="1" s="1"/>
  <c r="I56" i="1"/>
  <c r="M56" i="1" s="1"/>
  <c r="I57" i="1"/>
  <c r="M57" i="1" s="1"/>
  <c r="I58" i="1"/>
  <c r="M58" i="1" s="1"/>
  <c r="I59" i="1"/>
  <c r="M59" i="1" s="1"/>
  <c r="I60" i="1"/>
  <c r="M60" i="1" s="1"/>
  <c r="I61" i="1"/>
  <c r="M61" i="1" s="1"/>
  <c r="I62" i="1"/>
  <c r="M62" i="1" s="1"/>
  <c r="I63" i="1"/>
  <c r="M63" i="1" s="1"/>
  <c r="I64" i="1"/>
  <c r="M64" i="1" s="1"/>
  <c r="I65" i="1"/>
  <c r="M65" i="1" s="1"/>
  <c r="I66" i="1"/>
  <c r="M66" i="1" s="1"/>
  <c r="I67" i="1"/>
  <c r="M67" i="1" s="1"/>
  <c r="I68" i="1"/>
  <c r="M68" i="1" s="1"/>
  <c r="I69" i="1"/>
  <c r="M69" i="1" s="1"/>
  <c r="I70" i="1"/>
  <c r="M70" i="1" s="1"/>
  <c r="I233" i="1"/>
  <c r="I71" i="1"/>
  <c r="M71" i="1" s="1"/>
  <c r="I72" i="1"/>
  <c r="M72" i="1" s="1"/>
  <c r="I73" i="1"/>
  <c r="M73" i="1" s="1"/>
  <c r="I74" i="1"/>
  <c r="M74" i="1" s="1"/>
  <c r="I75" i="1"/>
  <c r="M75" i="1" s="1"/>
  <c r="I76" i="1"/>
  <c r="M76" i="1" s="1"/>
  <c r="I77" i="1"/>
  <c r="M77" i="1" s="1"/>
  <c r="I78" i="1"/>
  <c r="M78" i="1" s="1"/>
  <c r="I79" i="1"/>
  <c r="M79" i="1" s="1"/>
  <c r="I80" i="1"/>
  <c r="M80" i="1" s="1"/>
  <c r="I81" i="1"/>
  <c r="M81" i="1" s="1"/>
  <c r="I82" i="1"/>
  <c r="M82" i="1" s="1"/>
  <c r="I83" i="1"/>
  <c r="M83" i="1" s="1"/>
  <c r="I84" i="1"/>
  <c r="M84" i="1" s="1"/>
  <c r="I85" i="1"/>
  <c r="M85" i="1" s="1"/>
  <c r="I86" i="1"/>
  <c r="M86" i="1" s="1"/>
  <c r="I87" i="1"/>
  <c r="M87" i="1" s="1"/>
  <c r="I88" i="1"/>
  <c r="M88" i="1" s="1"/>
  <c r="I89" i="1"/>
  <c r="M89" i="1" s="1"/>
  <c r="I90" i="1"/>
  <c r="M90" i="1" s="1"/>
  <c r="I91" i="1"/>
  <c r="M91" i="1" s="1"/>
  <c r="I92" i="1"/>
  <c r="M92" i="1" s="1"/>
  <c r="I93" i="1"/>
  <c r="M93" i="1" s="1"/>
  <c r="I94" i="1"/>
  <c r="M94" i="1" s="1"/>
  <c r="I95" i="1"/>
  <c r="M95" i="1" s="1"/>
  <c r="I96" i="1"/>
  <c r="M96" i="1" s="1"/>
  <c r="I97" i="1"/>
  <c r="M97" i="1" s="1"/>
  <c r="I98" i="1"/>
  <c r="M98" i="1" s="1"/>
  <c r="I99" i="1"/>
  <c r="M99" i="1" s="1"/>
  <c r="I100" i="1"/>
  <c r="M100" i="1" s="1"/>
  <c r="I101" i="1"/>
  <c r="M101" i="1" s="1"/>
  <c r="I102" i="1"/>
  <c r="M102" i="1" s="1"/>
  <c r="I103" i="1"/>
  <c r="M103" i="1" s="1"/>
  <c r="I104" i="1"/>
  <c r="M104" i="1" s="1"/>
  <c r="I105" i="1"/>
  <c r="M105" i="1" s="1"/>
  <c r="I234" i="1"/>
  <c r="I107" i="1"/>
  <c r="M107" i="1" s="1"/>
  <c r="I108" i="1"/>
  <c r="M108" i="1" s="1"/>
  <c r="I111" i="1"/>
  <c r="M111" i="1" s="1"/>
  <c r="I112" i="1"/>
  <c r="M112" i="1" s="1"/>
  <c r="I113" i="1"/>
  <c r="M113" i="1" s="1"/>
  <c r="I114" i="1"/>
  <c r="M114" i="1" s="1"/>
  <c r="I115" i="1"/>
  <c r="M115" i="1" s="1"/>
  <c r="I116" i="1"/>
  <c r="M116" i="1" s="1"/>
  <c r="I117" i="1"/>
  <c r="M117" i="1" s="1"/>
  <c r="I118" i="1"/>
  <c r="M118" i="1" s="1"/>
  <c r="I119" i="1"/>
  <c r="M119" i="1" s="1"/>
  <c r="I120" i="1"/>
  <c r="M120" i="1" s="1"/>
  <c r="I121" i="1"/>
  <c r="M121" i="1" s="1"/>
  <c r="I122" i="1"/>
  <c r="M122" i="1" s="1"/>
  <c r="I123" i="1"/>
  <c r="M123" i="1" s="1"/>
  <c r="I124" i="1"/>
  <c r="M124" i="1" s="1"/>
  <c r="I125" i="1"/>
  <c r="M125" i="1" s="1"/>
  <c r="I126" i="1"/>
  <c r="M126" i="1" s="1"/>
  <c r="I127" i="1"/>
  <c r="M127" i="1" s="1"/>
  <c r="I128" i="1"/>
  <c r="M128" i="1" s="1"/>
  <c r="I129" i="1"/>
  <c r="M129" i="1" s="1"/>
  <c r="I130" i="1"/>
  <c r="M130" i="1" s="1"/>
  <c r="I131" i="1"/>
  <c r="M131" i="1" s="1"/>
  <c r="I132" i="1"/>
  <c r="M132" i="1" s="1"/>
  <c r="I133" i="1"/>
  <c r="M133" i="1" s="1"/>
  <c r="I134" i="1"/>
  <c r="M134" i="1" s="1"/>
  <c r="I135" i="1"/>
  <c r="M135" i="1" s="1"/>
  <c r="I136" i="1"/>
  <c r="M136" i="1" s="1"/>
  <c r="I137" i="1"/>
  <c r="M137" i="1" s="1"/>
  <c r="I138" i="1"/>
  <c r="M138" i="1" s="1"/>
  <c r="I139" i="1"/>
  <c r="M139" i="1" s="1"/>
  <c r="I140" i="1"/>
  <c r="M140" i="1" s="1"/>
  <c r="I141" i="1"/>
  <c r="M141" i="1" s="1"/>
  <c r="I142" i="1"/>
  <c r="M142" i="1" s="1"/>
  <c r="I143" i="1"/>
  <c r="M143" i="1" s="1"/>
  <c r="I144" i="1"/>
  <c r="M144" i="1" s="1"/>
  <c r="I145" i="1"/>
  <c r="M145" i="1" s="1"/>
  <c r="I146" i="1"/>
  <c r="M146" i="1" s="1"/>
  <c r="I147" i="1"/>
  <c r="M147" i="1" s="1"/>
  <c r="I148" i="1"/>
  <c r="M148" i="1" s="1"/>
  <c r="I149" i="1"/>
  <c r="M149" i="1" s="1"/>
  <c r="I150" i="1"/>
  <c r="M150" i="1" s="1"/>
  <c r="I151" i="1"/>
  <c r="M151" i="1" s="1"/>
  <c r="I152" i="1"/>
  <c r="M152" i="1" s="1"/>
  <c r="I153" i="1"/>
  <c r="M153" i="1" s="1"/>
  <c r="I154" i="1"/>
  <c r="M154" i="1" s="1"/>
  <c r="I155" i="1"/>
  <c r="M155" i="1" s="1"/>
  <c r="I156" i="1"/>
  <c r="M156" i="1" s="1"/>
  <c r="I157" i="1"/>
  <c r="M157" i="1" s="1"/>
  <c r="I158" i="1"/>
  <c r="M158" i="1" s="1"/>
  <c r="I159" i="1"/>
  <c r="M159" i="1" s="1"/>
  <c r="I160" i="1"/>
  <c r="M160" i="1" s="1"/>
  <c r="I161" i="1"/>
  <c r="M161" i="1" s="1"/>
  <c r="I162" i="1"/>
  <c r="M162" i="1" s="1"/>
  <c r="I163" i="1"/>
  <c r="M163" i="1" s="1"/>
  <c r="I164" i="1"/>
  <c r="M164" i="1" s="1"/>
  <c r="I165" i="1"/>
  <c r="M165" i="1" s="1"/>
  <c r="I235" i="1"/>
  <c r="I166" i="1"/>
  <c r="M166" i="1" s="1"/>
  <c r="I167" i="1"/>
  <c r="M167" i="1" s="1"/>
  <c r="I168" i="1"/>
  <c r="M168" i="1" s="1"/>
  <c r="I169" i="1"/>
  <c r="M169" i="1" s="1"/>
  <c r="I170" i="1"/>
  <c r="M170" i="1" s="1"/>
  <c r="I171" i="1"/>
  <c r="M171" i="1" s="1"/>
  <c r="I172" i="1"/>
  <c r="M172" i="1" s="1"/>
  <c r="I173" i="1"/>
  <c r="M173" i="1" s="1"/>
  <c r="I175" i="1"/>
  <c r="M175" i="1" s="1"/>
  <c r="I176" i="1"/>
  <c r="M176" i="1" s="1"/>
  <c r="I177" i="1"/>
  <c r="M177" i="1" s="1"/>
  <c r="I178" i="1"/>
  <c r="M178" i="1" s="1"/>
  <c r="I236" i="1"/>
  <c r="I237" i="1"/>
  <c r="I238" i="1"/>
  <c r="I179" i="1"/>
  <c r="M179" i="1" s="1"/>
  <c r="I180" i="1"/>
  <c r="M180" i="1" s="1"/>
  <c r="I181" i="1"/>
  <c r="M181" i="1" s="1"/>
  <c r="I182" i="1"/>
  <c r="M182" i="1" s="1"/>
  <c r="I189" i="1"/>
  <c r="M189" i="1" s="1"/>
  <c r="I190" i="1"/>
  <c r="M190" i="1" s="1"/>
  <c r="I191" i="1"/>
  <c r="M191" i="1" s="1"/>
  <c r="I192" i="1"/>
  <c r="M192" i="1" s="1"/>
  <c r="I199" i="1"/>
  <c r="M199" i="1" s="1"/>
  <c r="I200" i="1"/>
  <c r="M200" i="1" s="1"/>
  <c r="I201" i="1"/>
  <c r="M201" i="1" s="1"/>
  <c r="I202" i="1"/>
  <c r="M202" i="1" s="1"/>
  <c r="I203" i="1"/>
  <c r="M203" i="1" s="1"/>
  <c r="I204" i="1"/>
  <c r="M204" i="1" s="1"/>
  <c r="I205" i="1"/>
  <c r="M205" i="1" s="1"/>
  <c r="I206" i="1"/>
  <c r="M206" i="1" s="1"/>
  <c r="I207" i="1"/>
  <c r="M207" i="1" s="1"/>
  <c r="I208" i="1"/>
  <c r="M208" i="1" s="1"/>
  <c r="I209" i="1"/>
  <c r="M209" i="1" s="1"/>
  <c r="I210" i="1"/>
  <c r="M210" i="1" s="1"/>
  <c r="I211" i="1"/>
  <c r="M211" i="1" s="1"/>
  <c r="I212" i="1"/>
  <c r="M212" i="1" s="1"/>
  <c r="I213" i="1"/>
  <c r="M213" i="1" s="1"/>
  <c r="I214" i="1"/>
  <c r="M214" i="1" s="1"/>
  <c r="I215" i="1"/>
  <c r="M215" i="1" s="1"/>
  <c r="I216" i="1"/>
  <c r="M216" i="1" s="1"/>
  <c r="I217" i="1"/>
  <c r="M217" i="1" s="1"/>
  <c r="I218" i="1"/>
  <c r="M218" i="1" s="1"/>
  <c r="I219" i="1"/>
  <c r="M219" i="1" s="1"/>
  <c r="I220" i="1"/>
  <c r="M220" i="1" s="1"/>
  <c r="I221" i="1"/>
  <c r="M221" i="1" s="1"/>
  <c r="I193" i="1"/>
  <c r="M193" i="1" s="1"/>
  <c r="I194" i="1"/>
  <c r="M194" i="1" s="1"/>
  <c r="I195" i="1"/>
  <c r="M195" i="1" s="1"/>
  <c r="I196" i="1"/>
  <c r="M196" i="1" s="1"/>
  <c r="I197" i="1"/>
  <c r="M197" i="1" s="1"/>
  <c r="I198" i="1"/>
  <c r="M198" i="1" s="1"/>
  <c r="I183" i="1"/>
  <c r="M183" i="1" s="1"/>
  <c r="I184" i="1"/>
  <c r="M184" i="1" s="1"/>
  <c r="I185" i="1"/>
  <c r="M185" i="1" s="1"/>
  <c r="I186" i="1"/>
  <c r="M186" i="1" s="1"/>
  <c r="I187" i="1"/>
  <c r="M187" i="1" s="1"/>
  <c r="I188" i="1"/>
  <c r="M188" i="1" s="1"/>
  <c r="I222" i="1"/>
  <c r="I3" i="1"/>
  <c r="M3" i="1" s="1"/>
  <c r="I4" i="1"/>
  <c r="M4" i="1" s="1"/>
  <c r="I5" i="1"/>
  <c r="M5" i="1" s="1"/>
  <c r="I6" i="1"/>
  <c r="M6" i="1" s="1"/>
  <c r="I7" i="1"/>
  <c r="M7" i="1" s="1"/>
  <c r="I2" i="1"/>
  <c r="M2" i="1" s="1"/>
  <c r="H174" i="1"/>
  <c r="I174" i="1" l="1"/>
  <c r="M174" i="1" s="1"/>
  <c r="M222" i="1" s="1"/>
  <c r="M223" i="1" l="1"/>
  <c r="M224" i="1"/>
  <c r="M225" i="1"/>
  <c r="M226" i="1" s="1"/>
  <c r="M227" i="1" l="1"/>
  <c r="M228" i="1" l="1"/>
  <c r="M229" i="1" l="1"/>
  <c r="M230" i="1" l="1"/>
  <c r="M231" i="1"/>
  <c r="M232" i="1" s="1"/>
  <c r="M233" i="1" l="1"/>
  <c r="M234" i="1" l="1"/>
  <c r="M235" i="1" s="1"/>
  <c r="M236" i="1" s="1"/>
  <c r="M237" i="1" s="1"/>
  <c r="M238" i="1" s="1"/>
  <c r="M239" i="1" s="1"/>
  <c r="M240" i="1" s="1"/>
</calcChain>
</file>

<file path=xl/sharedStrings.xml><?xml version="1.0" encoding="utf-8"?>
<sst xmlns="http://schemas.openxmlformats.org/spreadsheetml/2006/main" count="991" uniqueCount="296">
  <si>
    <t>SAP</t>
  </si>
  <si>
    <t>EAN</t>
  </si>
  <si>
    <t>PARAF</t>
  </si>
  <si>
    <t>TYPE</t>
  </si>
  <si>
    <t>CATEGORY</t>
  </si>
  <si>
    <t>RANGE</t>
  </si>
  <si>
    <t>PRODUCT</t>
  </si>
  <si>
    <t>PPC 25</t>
  </si>
  <si>
    <t>PR RIV</t>
  </si>
  <si>
    <t>CYCLE</t>
  </si>
  <si>
    <t>QUANTITà</t>
  </si>
  <si>
    <t>SCONTO</t>
  </si>
  <si>
    <t>TOTALE</t>
  </si>
  <si>
    <t>STANDARD</t>
  </si>
  <si>
    <t>FACE CARE</t>
  </si>
  <si>
    <t>AQUA BEELICIOUS</t>
  </si>
  <si>
    <t>AQ. BEELICIOUS BOOSTER 30ML/20</t>
  </si>
  <si>
    <t>AQ. BEELICIOUS COMFORT 40ML/20</t>
  </si>
  <si>
    <t>AQ. BEELICIOUS EYE GEL 15ML/20</t>
  </si>
  <si>
    <t>AQ. BEELICIOUS OILFREE 40ML/20</t>
  </si>
  <si>
    <t>AQ.BEEL. SPF30 TINTED 40ML/23</t>
  </si>
  <si>
    <t>AQ. BEELICIOUS TONER 200ML/23</t>
  </si>
  <si>
    <t>PROMO PACK</t>
  </si>
  <si>
    <t>PRO AB OILFREE ROUTINE/25</t>
  </si>
  <si>
    <t>PRO AB SPF30 TINT ROUTINE/25</t>
  </si>
  <si>
    <t>PRO DISCOVERY JUST DEW IT/25</t>
  </si>
  <si>
    <t>ACNE LINE</t>
  </si>
  <si>
    <t>JST BEECLEAR CLEANSER 200ML/24</t>
  </si>
  <si>
    <t>JST BEECLEAR MOISTURIZ 40ML/24</t>
  </si>
  <si>
    <t>JST BEECLEAR LOTION 200ML/24</t>
  </si>
  <si>
    <t>PRO JUST BEE CLEAR ROUTINE /25</t>
  </si>
  <si>
    <t>BEE RADIANT</t>
  </si>
  <si>
    <t>BEE RAD. PEONY EYE 15ML/20B</t>
  </si>
  <si>
    <t>BEE RAD. PEONY LIGHT 50ML/20</t>
  </si>
  <si>
    <t>BEE RAD. PEONY NIGHT 50ML/22</t>
  </si>
  <si>
    <t>BEE RAD. PEONY RICH 50ML/20</t>
  </si>
  <si>
    <t>BEE RAD. PEONY SERUM 30ML/20</t>
  </si>
  <si>
    <t>BEEVINE ELIXIR</t>
  </si>
  <si>
    <t>BEEVINE ELIXIR EYE 15ML/23</t>
  </si>
  <si>
    <t>BEEVINE ELIXIR LIGHT 50ML/23</t>
  </si>
  <si>
    <t>BEEVINE ELIXIR NIGHT 50ML/23</t>
  </si>
  <si>
    <t>BEEVINE ELIXIR OIL 30ML/23</t>
  </si>
  <si>
    <t>BEEVINE ELIXIR RICH 50ML/23</t>
  </si>
  <si>
    <t>BEEVINE ELIXIR SERUM 30ML/23</t>
  </si>
  <si>
    <t>QUEEN BEE</t>
  </si>
  <si>
    <t>QUEEN BEE EYE 15ML/22</t>
  </si>
  <si>
    <t>QUEEN BEE LIGHT 50ML/23</t>
  </si>
  <si>
    <t>QUEEN BEE NIGHT 50ML/22</t>
  </si>
  <si>
    <t>QUEEN BEE RICH 50ML/22</t>
  </si>
  <si>
    <t>QUEEN BEE SERUM 30ML/22</t>
  </si>
  <si>
    <t>FACE SERUMS</t>
  </si>
  <si>
    <t>C15 PROPOLIS CORRECT SERUM 30ML/25</t>
  </si>
  <si>
    <t>C4</t>
  </si>
  <si>
    <t>HA5 HONEY REPAIR SERUM 30ML/25 </t>
  </si>
  <si>
    <t>EYE SERUM</t>
  </si>
  <si>
    <t>5-ACTION EYE SERUM 15ML/20</t>
  </si>
  <si>
    <t>BEESEENTIAL</t>
  </si>
  <si>
    <t>BEESSENTIAL DAY OIL 15ML/21</t>
  </si>
  <si>
    <t>BEESSENTIAL NIGHT BALM 15ML/21</t>
  </si>
  <si>
    <t>CLEANSERS</t>
  </si>
  <si>
    <t>2IN1 FACIAL LOTION 200ML/20</t>
  </si>
  <si>
    <t>BLACK DETOX CLEANSER 150ML/20</t>
  </si>
  <si>
    <t>ECOPACK</t>
  </si>
  <si>
    <t>CLEAN MILK 3IN1 300ML/25</t>
  </si>
  <si>
    <t>CLEANS GEL OILY/COMB 200ML/20</t>
  </si>
  <si>
    <t>EYE MAKEUP REMOVER 100ML/20</t>
  </si>
  <si>
    <t>FACE WATER MOUN.TEA 100ML/20</t>
  </si>
  <si>
    <t>FACE&amp;EYE FOAM BL.C 300ML/20</t>
  </si>
  <si>
    <t>FACE&amp;EYE FOAM CLEANS 200ML/20</t>
  </si>
  <si>
    <t>MICELLAR WATER 300ML/25</t>
  </si>
  <si>
    <t>CLEAN MILK 3IN1 200ML/25</t>
  </si>
  <si>
    <t>MINI</t>
  </si>
  <si>
    <t>MINI BLACK DTX CLEANS 50ML/20</t>
  </si>
  <si>
    <t>CLEAN MILK 3IN1 TRAVEL 50ML/25</t>
  </si>
  <si>
    <t>MINI FACE &amp; EYE FOAM 75ML/20</t>
  </si>
  <si>
    <t>PRO DISCOVERY READY TO GO/25</t>
  </si>
  <si>
    <t>EXPRESS BEAUTY</t>
  </si>
  <si>
    <t>EXPRESS GRAPE 2X8ML/19</t>
  </si>
  <si>
    <t>EXPRESS EYE GRAPE 2X2ML/19</t>
  </si>
  <si>
    <t>EXPRESS ALOE 2X8ML/21</t>
  </si>
  <si>
    <t>EXPRESS ARTICHOKE 2X8ML/21</t>
  </si>
  <si>
    <t>EXPRESS PINK CLAY 2X8ML/21</t>
  </si>
  <si>
    <t>EXPRESS CUCUMBER 2X8ML/21</t>
  </si>
  <si>
    <t>EXPRESS PUMPKIN 2X8ML/21</t>
  </si>
  <si>
    <t>EXPRESS APRICOT 2X8ML/19</t>
  </si>
  <si>
    <t>EXPRESS EYE G. BILOBA 2X2ML/21</t>
  </si>
  <si>
    <t>EXPRESS GREEN CLAY 2X8ML/19</t>
  </si>
  <si>
    <t>EXPRESS PRICKLY PEAR 2X8ML/19</t>
  </si>
  <si>
    <t>EXPRESS SEA LAVENDER 2X8ML/19</t>
  </si>
  <si>
    <t>EXPRESS HONEY 2X8ML/21</t>
  </si>
  <si>
    <t>EXPRESS OLIVE 2X8ML/19</t>
  </si>
  <si>
    <t>EXPRESS POMEGRANATE 2X8ML/20</t>
  </si>
  <si>
    <t>EXPRESS PROPOLIS 2X8ML/19</t>
  </si>
  <si>
    <t>EXPRESS ORANGE 2X8ML/21</t>
  </si>
  <si>
    <t>EXPRESS ROYAL JELLY 2X8ML/19B</t>
  </si>
  <si>
    <t>EXPRESS SHEET MASK AVOCADO/19B</t>
  </si>
  <si>
    <t>EXPRESS SHEET MASK CAROB /20</t>
  </si>
  <si>
    <t>EXPRESS SHEET MASK MASTIC/20</t>
  </si>
  <si>
    <t>FACE MASKS &amp; SCRUBS</t>
  </si>
  <si>
    <t>FACE MASK ALOE 50ML/21</t>
  </si>
  <si>
    <t>FACE MASK GRAPE 50ML/22</t>
  </si>
  <si>
    <t>FACE MASK GREEN CLAY 50ML/21</t>
  </si>
  <si>
    <t>FACE MASK ORANGE 50ML/21</t>
  </si>
  <si>
    <t>FACE MASK PRICKLY PEAR 50ML/22</t>
  </si>
  <si>
    <t>FACE MASK PROPOLIS 50ML/21</t>
  </si>
  <si>
    <t>FACE MASK PUMPKIN 50ML/22</t>
  </si>
  <si>
    <t>FACE MASK ROYAL JELLY 50ML/21</t>
  </si>
  <si>
    <t>FACE MASK SEA LAVENDER 50ML/21</t>
  </si>
  <si>
    <t>FACE SCRUB APRICOT 50ML/21</t>
  </si>
  <si>
    <t xml:space="preserve">971119134          </t>
  </si>
  <si>
    <t>FACE SCRUB BILBERRY 50ML/22</t>
  </si>
  <si>
    <t>FACE SCRUB OLIVE 50ML/21</t>
  </si>
  <si>
    <t>HAIR</t>
  </si>
  <si>
    <t>HAIR MASKS</t>
  </si>
  <si>
    <t>EXPRESS HAIR MOIST. 20ML/23</t>
  </si>
  <si>
    <t>EXPRESS HAIR SH. REVIT.20ML/20</t>
  </si>
  <si>
    <t>SHAMPOOS</t>
  </si>
  <si>
    <t>FREQUENT USE SHAMP 500ML/20</t>
  </si>
  <si>
    <t>WOMEN'S TONIC SHAMP 500ML/20</t>
  </si>
  <si>
    <t>MEN'S TONIC SHAMPOO 500ML/20</t>
  </si>
  <si>
    <t>MINI SHAMP.TONIC MEN 75ML/21</t>
  </si>
  <si>
    <t>MINI SHAMP.TONIC WOMEN 75ML/21</t>
  </si>
  <si>
    <t>SH.DRY DANDRUFF 250ML/21</t>
  </si>
  <si>
    <t>SH. SENSITIVE SCALP 250ML/21</t>
  </si>
  <si>
    <t>SH.GENT.DAILY.CHA&amp;HON.250ML/20</t>
  </si>
  <si>
    <t>SH.NOUR&amp;REP  KERAT&amp;HO 250ML/23</t>
  </si>
  <si>
    <t>SH.OIL.BAL.MINT.&amp;PROP.250ML/21</t>
  </si>
  <si>
    <t>SH.OIL.ROOTS.DRY.ENDS.250ML/19</t>
  </si>
  <si>
    <t>SH.OILY DANDRUFF 250ML/21</t>
  </si>
  <si>
    <t>SH.SHI.REVITAL.ORA&amp;HON250ML/19</t>
  </si>
  <si>
    <t>SH.TONIC.MEN.HIP&amp;ROS.250ML/20</t>
  </si>
  <si>
    <t>SH.TONIC.WOM.HIP&amp;LAU.250ML/20</t>
  </si>
  <si>
    <t>SHAMPOO COLOR 250ML/21</t>
  </si>
  <si>
    <t>SH.DRY DANDRUFF 500ML/21</t>
  </si>
  <si>
    <t xml:space="preserve">HAIR </t>
  </si>
  <si>
    <t>SHAMPOO HYALU HYDRA 250ML/25</t>
  </si>
  <si>
    <t>SHAMPOO HYALU HYDRA 500ML/25</t>
  </si>
  <si>
    <t>SHAMPΟΟ HYALU FINEHAIR250ML/25</t>
  </si>
  <si>
    <t>SHAMPOO HYALU TRAVEL 75ML/25</t>
  </si>
  <si>
    <t>MINI SH. GENTLE DAILY 75ML/19</t>
  </si>
  <si>
    <t>CONDITIONERS</t>
  </si>
  <si>
    <t>COND. COLOR 150ML/21</t>
  </si>
  <si>
    <t>COND.GENTLE.DAILY 150ML/23</t>
  </si>
  <si>
    <t>COND.SHINE&amp;REVITAL 150ML/21</t>
  </si>
  <si>
    <t>COND.OIL.ROO.DRY.ENDS.150ML/19</t>
  </si>
  <si>
    <t>COND.NOUR&amp;REP KER&amp;HON 150ML/23</t>
  </si>
  <si>
    <t>COND.TONIC 150ML/21</t>
  </si>
  <si>
    <t>CONDITION HYALU HYDRA 150ML/25</t>
  </si>
  <si>
    <t>LEAVE IN COND.HYALU 100ML/25</t>
  </si>
  <si>
    <t>MINI COND.GENTLE DAILY 50ML/23</t>
  </si>
  <si>
    <t>CONDITION HYALU TRAVEL 50ML/25</t>
  </si>
  <si>
    <t>HAIR MASK HYALU HYDRA 200ML/25</t>
  </si>
  <si>
    <t>MASK COLORED HAIR 200ML/21</t>
  </si>
  <si>
    <t>MASK NOUR&amp;REP KER&amp;HON 200ML/23</t>
  </si>
  <si>
    <t>HAIR OILS/LOTIONS</t>
  </si>
  <si>
    <t>KERATIN REP HAIR OIL 100ML/24</t>
  </si>
  <si>
    <t>LOTION HAIR LOSS 150ML/19</t>
  </si>
  <si>
    <t>OIL PRE-SH.DAND.RELIEF 50ML/19</t>
  </si>
  <si>
    <t>OIL.PRE-SH.ENERG.SCALP 50ML/19</t>
  </si>
  <si>
    <t>HAIR COLOR KIT</t>
  </si>
  <si>
    <t>HAIR COLOR KIT N1.0 INTL/21</t>
  </si>
  <si>
    <t>HAIR COLOR KIT N10.0 INTL/21</t>
  </si>
  <si>
    <t>HAIR COLOR KIT N3.0 INTL/21</t>
  </si>
  <si>
    <t>HAIR COLOR KIT N4.0 INTL/21</t>
  </si>
  <si>
    <t>HAIR COLOR KIT N5.0 INTL/21</t>
  </si>
  <si>
    <t>HAIR COLOR KIT N5.03 INTL/21</t>
  </si>
  <si>
    <t>HAIR COLOR KIT N5.35 INTL/21</t>
  </si>
  <si>
    <t>HAIR COLOR KIT N5.4 INTL/21</t>
  </si>
  <si>
    <t>HAIR COLOR KIT N5.65 INTL/21</t>
  </si>
  <si>
    <t>HAIR COLOR KIT N6.0 INTL/21</t>
  </si>
  <si>
    <t>HAIR COLOR KIT N6.35 INTL/21</t>
  </si>
  <si>
    <t>HAIR COLOR KIT N6.43 INTL/21</t>
  </si>
  <si>
    <t>HAIR COLOR KIT N7.0 INTL/21</t>
  </si>
  <si>
    <t>HAIR COLOR KIT N7.3 INTL/21</t>
  </si>
  <si>
    <t>HAIR COLOR KIT N7.35 INTL/21</t>
  </si>
  <si>
    <t>HAIR COLOR KIT N7.44 INTL/21</t>
  </si>
  <si>
    <t>HAIR COLOR KIT N8.0 INTL/21</t>
  </si>
  <si>
    <t>HAIR COLOR KIT N8.3 INTL/21</t>
  </si>
  <si>
    <t>HAIR COLOR KIT N9.0 INTL/21</t>
  </si>
  <si>
    <t>HAIR COLOR KIT N9.3 INTL/21</t>
  </si>
  <si>
    <t xml:space="preserve">BODY </t>
  </si>
  <si>
    <t>BATH &amp; BODY CARE</t>
  </si>
  <si>
    <t>MY BEELOVED BODY OIL 100ML/25</t>
  </si>
  <si>
    <t>BODY</t>
  </si>
  <si>
    <t>BEE MY HONEY BOD MILK 200ML/22</t>
  </si>
  <si>
    <t>BEE MY HONEY SH GEL 250ML/22</t>
  </si>
  <si>
    <t>FRAGRANCES</t>
  </si>
  <si>
    <t>EDT BEE MY HONEY 100ML/19</t>
  </si>
  <si>
    <t>DEODORANTS</t>
  </si>
  <si>
    <t>BEE FRESH DEO ROLL ON 50ML/22</t>
  </si>
  <si>
    <t>MINI P.JASMINE B.MILK 75ML/19</t>
  </si>
  <si>
    <t>MINI P.JASMINE SH.GEL75ML/19</t>
  </si>
  <si>
    <t>PUR.JASM.BOD.MILK 200ML/20</t>
  </si>
  <si>
    <t>PURE JASM SH.GEL 250ML/20</t>
  </si>
  <si>
    <t>PURE JASM SH.GEL 500ML/19B</t>
  </si>
  <si>
    <t>REFR.FIG.BOD.MILK 200ML/20</t>
  </si>
  <si>
    <t>REFR.FIG.SH.GEL 250ML/20</t>
  </si>
  <si>
    <t>REFR.FIG.SH.GEL 500ML/19B</t>
  </si>
  <si>
    <t>ROYAL HONEY BODYSCRUB 200ML/20</t>
  </si>
  <si>
    <t>ROYAL HONEY BOD.CR 150ML/19B</t>
  </si>
  <si>
    <t>ROYAL HONEY SH.GEL 250ML/20</t>
  </si>
  <si>
    <t>ROYAL HONEY SH.GEL 500ML/20</t>
  </si>
  <si>
    <t>MINI T.MOUN.TEA SH.GEL75ML/19</t>
  </si>
  <si>
    <t>MINI T.MOUN.TEA.B.MILK 75ML/19</t>
  </si>
  <si>
    <t>TON.MOUN.TEA.SH.GEL 500ML/19B</t>
  </si>
  <si>
    <t>TON.MOUNT.TEA.B.MILK 200ML/20</t>
  </si>
  <si>
    <t>TON.MOUNT.TEA.SH.GEL 250ML/20</t>
  </si>
  <si>
    <t>LIP CARE</t>
  </si>
  <si>
    <t>LIPCARE CHESTNUT 4,4G/21</t>
  </si>
  <si>
    <t>LIPCARE BEE PRINC 4,4G/21</t>
  </si>
  <si>
    <t>LIPCARE BL CURRANT 4,4G/21</t>
  </si>
  <si>
    <t>LIPCARE CHAMOMILE 4,4G/21</t>
  </si>
  <si>
    <t>LIPCARE COCOA 4,4G/21</t>
  </si>
  <si>
    <t>LIPCARE HONEY 4,4G/21</t>
  </si>
  <si>
    <t>LIPCARE POMEGRAN 4,4G/21</t>
  </si>
  <si>
    <t>LIPCARE PROPOLIS 4,4G/21</t>
  </si>
  <si>
    <t>DISP BOX LIP COLOR 3X12 /25</t>
  </si>
  <si>
    <t>HANDCARE</t>
  </si>
  <si>
    <t>HAND CREAM HONEY 50ML/19</t>
  </si>
  <si>
    <t>HAND CREAM HYPERICUM 50ML/19</t>
  </si>
  <si>
    <t>HAND CREAM JASMINE 50ML/19</t>
  </si>
  <si>
    <t>HAND WASH 300ML/21</t>
  </si>
  <si>
    <t>INTIMATE</t>
  </si>
  <si>
    <t>INTIMATE DAILY 300ML/23</t>
  </si>
  <si>
    <t>INTIMATE LADY 300ML/23</t>
  </si>
  <si>
    <t>INTIMATE PLUS 300ML/23</t>
  </si>
  <si>
    <t>MINI INTIMATE DAILY 75ML/23</t>
  </si>
  <si>
    <t>BAR SOAPS</t>
  </si>
  <si>
    <t>NATURAL SOAP CHAMOMILE 125G/19</t>
  </si>
  <si>
    <t>NATURAL SOAP HONEY 125G/19</t>
  </si>
  <si>
    <t>NATURAL SOAP JASMINE 125G/19</t>
  </si>
  <si>
    <t>NATURAL SOAP OLIVE 125G/19</t>
  </si>
  <si>
    <t>NATURAL SOAP PROPOLIS 125G/19</t>
  </si>
  <si>
    <t>NATURAL SOAP ROSE 125G/19</t>
  </si>
  <si>
    <t>COUGH &amp; COLD</t>
  </si>
  <si>
    <t>PASTILLES</t>
  </si>
  <si>
    <t>PASTILLES BLACKBERRY PT.IT/20</t>
  </si>
  <si>
    <t>PASTILLES EUCALYPTUS PT.IT/20 </t>
  </si>
  <si>
    <t>PASTILLES LICORICE PT.IT/20</t>
  </si>
  <si>
    <t>PASTILLES THYME PT.IT/20   </t>
  </si>
  <si>
    <t>BABY &amp; KIDS CARE</t>
  </si>
  <si>
    <t>BABY &amp; KIDS</t>
  </si>
  <si>
    <t>KIDS COND. BLUB&amp;HONEY 150ML/22</t>
  </si>
  <si>
    <t>KIDS DET.SPRAY BLU&amp;HO 150ML/23</t>
  </si>
  <si>
    <t>KIDS H&amp;B WASH CAL&amp;HON 500ML/22</t>
  </si>
  <si>
    <t>KIDS SH.GEL ORANG&amp;HON 500ML/23</t>
  </si>
  <si>
    <t>KIDS SHAM. BLUB&amp;HONEY 500ML/22</t>
  </si>
  <si>
    <t>MINI KIDS H&amp;B WASH CALE75ML/22</t>
  </si>
  <si>
    <t>SUN CARE</t>
  </si>
  <si>
    <t>AFTER SUN</t>
  </si>
  <si>
    <t>AFTER SUN 200ML/22</t>
  </si>
  <si>
    <t>TRAVEL SIZE AFTER SUN 100ML/22</t>
  </si>
  <si>
    <t>SUN FACE</t>
  </si>
  <si>
    <t>PRO A-WR&amp;A-SP. SPF50 50ML/25</t>
  </si>
  <si>
    <t>SUN BODY</t>
  </si>
  <si>
    <t>PRO BEACH ESSENTIALS 100ML/25</t>
  </si>
  <si>
    <t>PRO HYDRA FRESH SPF50 50ML/25</t>
  </si>
  <si>
    <t>SUN KIDS</t>
  </si>
  <si>
    <t>PRO KIDS SPRAY&amp;GIFT 200ML/25</t>
  </si>
  <si>
    <t>PRO SENSITIVE SPF50+ 50ML/25</t>
  </si>
  <si>
    <t>PRO SUN FLUID SPF50 50ML/25</t>
  </si>
  <si>
    <t>SUN BOD&amp;F CREAM SPF50 200ML/21</t>
  </si>
  <si>
    <t>SUN BOD&amp;F SPRAY SPF30 200ML/21</t>
  </si>
  <si>
    <t>SUN BOD&amp;F SPRAY SPF50 200ML/21</t>
  </si>
  <si>
    <t>SUN BODY OIL SPF30 200ML/21</t>
  </si>
  <si>
    <t>SUN HAIR</t>
  </si>
  <si>
    <t>SUN HAIR OIL 100ML/22</t>
  </si>
  <si>
    <t>TRAVEL SIZE SUN SPF50 100ML/21</t>
  </si>
  <si>
    <t>SUN DAILY AG.REP.SPF50 50ML/25</t>
  </si>
  <si>
    <t>SUN A-SP&amp;A-AGSPF50 TIN.50ML/24</t>
  </si>
  <si>
    <t>SUN A-SPOT&amp;A-AGE SPF50 50ML/24</t>
  </si>
  <si>
    <t>SUN DRYT. FLUID SPF50 50ML/22</t>
  </si>
  <si>
    <t>SUN HYDRA FR.TIN.SPF50 50ML/21</t>
  </si>
  <si>
    <t>SUN HYDRA FRE. SPF30 50ML/21</t>
  </si>
  <si>
    <t>SUN HYDRA FRE. SPF50 50ML/21</t>
  </si>
  <si>
    <t>SUN SENSITIVE SPF50+ 50ML/21</t>
  </si>
  <si>
    <t>SUN KIDS SPF50 SPRAY 200ML/21</t>
  </si>
  <si>
    <t>PRO XM B.MY HON SH &amp; B.MILK/25</t>
  </si>
  <si>
    <t>PRO XM AB OIL&amp;MIN SER&amp;B DTX/25</t>
  </si>
  <si>
    <t>PRO XM AB TIN&amp;MIN SER&amp;B DTX/25</t>
  </si>
  <si>
    <t>PRO XM BE LIG&amp;MIN SER&amp;F.EYE/25</t>
  </si>
  <si>
    <t>PRO XM BE RIC&amp;MIN SER&amp;F.EYE/25</t>
  </si>
  <si>
    <t>PRO XM BE SER&amp;MIN LIG&amp;F.EYE/25</t>
  </si>
  <si>
    <t>PR QB LIGHT GIFT SER 10ML/25</t>
  </si>
  <si>
    <t>PR QB RICH GIFT SER 10ML/25</t>
  </si>
  <si>
    <t>PR QB SERUM GIFT LIGHT 15ML/25</t>
  </si>
  <si>
    <t>PRO XM BR LIG&amp; FACE MASK
ORANGE/25</t>
  </si>
  <si>
    <t>PRO XM BR RIC&amp; FACE MASK
ORANGE/25</t>
  </si>
  <si>
    <t>PRO XM 3 EXPR &amp; MIN BL DET/25</t>
  </si>
  <si>
    <t>PRO XM MOIST SH&amp;LEAVE IN/25</t>
  </si>
  <si>
    <t>PRO XM TON MOUN SH&amp;B.MILK/25</t>
  </si>
  <si>
    <t>PRO XM HAND HON LIP HONEY/25</t>
  </si>
  <si>
    <t>PRO XM HAND HYP LIP COCOA/25</t>
  </si>
  <si>
    <t>PRO XM HAND JASM LIP BL.CUR/25</t>
  </si>
  <si>
    <t>PRO XM BR LIG&amp; FACE MASK ORANGE/25</t>
  </si>
  <si>
    <t>PRO XM BR RIC&amp; FACE MASK ORANGE/25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</si>
</sst>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65" formatCode="#,##0.00\ &quot;€&quot;"/>
    <numFmt numFmtId="166" formatCode="[$€-2]\ #,##0.00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rgb="FFFFFFFF"/>
      <name val="Arial"/>
      <family val="2"/>
    </font>
    <font>
      <b/>
      <sz val="8"/>
      <color rgb="FFFFFFFF"/>
      <name val="&quot;Aptos Narrow&quot;"/>
    </font>
    <font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92BD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thin">
        <color auto="1"/>
      </left>
      <right style="dashed">
        <color theme="0" tint="-0.34998626667073579"/>
      </right>
      <top style="thin">
        <color auto="1"/>
      </top>
      <bottom/>
      <diagonal/>
    </border>
    <border>
      <left/>
      <right style="dashed">
        <color theme="0" tint="-0.34998626667073579"/>
      </right>
      <top style="thin">
        <color auto="1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auto="1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rgb="FF808080"/>
      </right>
      <top style="dotted">
        <color rgb="FF808080"/>
      </top>
      <bottom/>
      <diagonal/>
    </border>
  </borders>
  <cellStyleXfs count="5">
    <xf numFmtId="0" fontId="0" fillId="0" borderId="0"/>
    <xf numFmtId="164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164" fontId="3" fillId="2" borderId="1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164" fontId="3" fillId="2" borderId="3" xfId="2" applyNumberFormat="1" applyFont="1" applyFill="1" applyBorder="1" applyAlignment="1">
      <alignment horizontal="center" vertical="center" wrapText="1"/>
    </xf>
    <xf numFmtId="44" fontId="3" fillId="3" borderId="4" xfId="3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2" fillId="0" borderId="0" xfId="0" applyFont="1"/>
    <xf numFmtId="1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" fontId="4" fillId="4" borderId="5" xfId="0" applyNumberFormat="1" applyFont="1" applyFill="1" applyBorder="1" applyAlignment="1">
      <alignment horizontal="center" vertical="center"/>
    </xf>
    <xf numFmtId="44" fontId="3" fillId="5" borderId="4" xfId="3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/>
    </xf>
    <xf numFmtId="0" fontId="8" fillId="6" borderId="8" xfId="0" applyFont="1" applyFill="1" applyBorder="1" applyAlignment="1">
      <alignment horizontal="center"/>
    </xf>
    <xf numFmtId="10" fontId="9" fillId="6" borderId="8" xfId="0" applyNumberFormat="1" applyFont="1" applyFill="1" applyBorder="1" applyAlignment="1">
      <alignment horizontal="center"/>
    </xf>
    <xf numFmtId="166" fontId="9" fillId="6" borderId="8" xfId="0" applyNumberFormat="1" applyFont="1" applyFill="1" applyBorder="1" applyAlignment="1">
      <alignment horizontal="center"/>
    </xf>
    <xf numFmtId="166" fontId="10" fillId="0" borderId="0" xfId="0" applyNumberFormat="1" applyFont="1"/>
    <xf numFmtId="166" fontId="2" fillId="7" borderId="0" xfId="0" applyNumberFormat="1" applyFont="1" applyFill="1"/>
    <xf numFmtId="10" fontId="10" fillId="0" borderId="0" xfId="0" applyNumberFormat="1" applyFont="1"/>
    <xf numFmtId="0" fontId="0" fillId="0" borderId="5" xfId="0" applyBorder="1"/>
    <xf numFmtId="9" fontId="10" fillId="0" borderId="5" xfId="4" applyFont="1" applyBorder="1"/>
  </cellXfs>
  <cellStyles count="5">
    <cellStyle name="Monétaire 2" xfId="2" xr:uid="{BC6CEA0C-B127-4068-9135-0BABA671647A}"/>
    <cellStyle name="Normal 2" xfId="1" xr:uid="{E9130FDF-3C01-4A1C-A08E-2F4839890154}"/>
    <cellStyle name="Normale" xfId="0" builtinId="0"/>
    <cellStyle name="Percentuale" xfId="4" builtinId="5"/>
    <cellStyle name="Valuta 3" xfId="3" xr:uid="{07276810-26BA-4228-A191-2411C34C549E}"/>
  </cellStyles>
  <dxfs count="11">
    <dxf>
      <font>
        <color rgb="FF9C0006"/>
      </font>
      <fill>
        <patternFill>
          <bgColor rgb="FFFFC7CE"/>
        </patternFill>
      </fill>
    </dxf>
    <dxf>
      <font>
        <color rgb="FFC00000"/>
      </font>
    </dxf>
    <dxf>
      <font>
        <color theme="2"/>
      </font>
      <fill>
        <patternFill patternType="darkGray">
          <fgColor theme="2" tint="-9.9948118533890809E-2"/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C35B1"/>
      </font>
    </dxf>
    <dxf>
      <font>
        <color rgb="FFC00000"/>
      </font>
    </dxf>
    <dxf>
      <font>
        <color theme="2"/>
      </font>
      <fill>
        <patternFill patternType="darkGray">
          <fgColor theme="2" tint="-9.9948118533890809E-2"/>
          <bgColor theme="0"/>
        </patternFill>
      </fill>
    </dxf>
    <dxf>
      <font>
        <color theme="0"/>
      </font>
    </dxf>
    <dxf>
      <font>
        <b/>
        <i val="0"/>
        <color theme="7" tint="-0.499984740745262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riage.sharepoint.com/sites/LDUITA-Apivita/Documenti/MKT%20API/Canvass/2025/C3/PROMO%20C3.xlsx" TargetMode="External"/><Relationship Id="rId1" Type="http://schemas.openxmlformats.org/officeDocument/2006/relationships/externalLinkPath" Target="https://uriage.sharepoint.com/sites/LDUITA-Apivita/Documenti/MKT%20API/Canvass/2025/C3/PROMO%20C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XMAS"/>
      <sheetName val="BTC"/>
      <sheetName val="COUPONING ANTIAGE"/>
      <sheetName val="JBC HBD"/>
      <sheetName val="CLEANSER TBD"/>
      <sheetName val="Foglio2"/>
    </sheetNames>
    <sheetDataSet>
      <sheetData sheetId="0">
        <row r="3">
          <cell r="C3">
            <v>65225419</v>
          </cell>
          <cell r="D3" t="str">
            <v>PRO XM AB OIL&amp;MIN SER&amp;F.EYE/25</v>
          </cell>
          <cell r="E3">
            <v>5201279103606</v>
          </cell>
          <cell r="F3">
            <v>2550</v>
          </cell>
          <cell r="G3">
            <v>23.5</v>
          </cell>
          <cell r="H3">
            <v>23.9</v>
          </cell>
        </row>
        <row r="4">
          <cell r="C4">
            <v>65225420</v>
          </cell>
          <cell r="D4" t="str">
            <v>PRO XM AB TIN&amp;MIN SER&amp;F.EYE/25</v>
          </cell>
          <cell r="E4">
            <v>5201279103613</v>
          </cell>
          <cell r="F4">
            <v>2580</v>
          </cell>
          <cell r="G4">
            <v>23.5</v>
          </cell>
          <cell r="H4">
            <v>25.9</v>
          </cell>
        </row>
        <row r="5">
          <cell r="C5">
            <v>65242936</v>
          </cell>
          <cell r="D5" t="str">
            <v>PRO XM BR LIG&amp; FACE MASK ORANGE/25</v>
          </cell>
          <cell r="G5">
            <v>38.6</v>
          </cell>
          <cell r="H5">
            <v>36.9</v>
          </cell>
        </row>
        <row r="6">
          <cell r="C6">
            <v>65242937</v>
          </cell>
          <cell r="D6" t="str">
            <v>PRO XM BR RIC&amp; FACE MASK ORANGE/25</v>
          </cell>
          <cell r="G6">
            <v>38.6</v>
          </cell>
          <cell r="H6">
            <v>36.9</v>
          </cell>
        </row>
        <row r="7">
          <cell r="C7">
            <v>65225421</v>
          </cell>
          <cell r="D7" t="str">
            <v>PRO XM BE LIG&amp;MIN SER&amp;F.EYE/25</v>
          </cell>
          <cell r="E7">
            <v>5201279103620</v>
          </cell>
          <cell r="F7">
            <v>2630</v>
          </cell>
          <cell r="G7">
            <v>44.9</v>
          </cell>
          <cell r="H7">
            <v>45.5</v>
          </cell>
        </row>
        <row r="8">
          <cell r="C8">
            <v>65225422</v>
          </cell>
          <cell r="D8" t="str">
            <v>PRO XM BE RIC&amp;MIN SER&amp;F.EYE/25</v>
          </cell>
          <cell r="E8">
            <v>5201279103637</v>
          </cell>
          <cell r="F8">
            <v>2650</v>
          </cell>
          <cell r="G8">
            <v>44.9</v>
          </cell>
          <cell r="H8">
            <v>45.5</v>
          </cell>
        </row>
        <row r="9">
          <cell r="C9">
            <v>65225423</v>
          </cell>
          <cell r="D9" t="str">
            <v>PRO XM BE SER&amp;MIN LIG&amp;F.EYE/25</v>
          </cell>
          <cell r="E9">
            <v>5201279103644</v>
          </cell>
          <cell r="F9">
            <v>1500</v>
          </cell>
          <cell r="G9">
            <v>50.3</v>
          </cell>
          <cell r="H9">
            <v>48.5</v>
          </cell>
        </row>
        <row r="10">
          <cell r="C10">
            <v>65229156</v>
          </cell>
          <cell r="D10" t="str">
            <v>PR QB LIGHT GIFT SER 10ML/25</v>
          </cell>
          <cell r="E10">
            <v>5201279103750</v>
          </cell>
          <cell r="F10">
            <v>1430</v>
          </cell>
          <cell r="G10">
            <v>96.3</v>
          </cell>
          <cell r="H10">
            <v>90.9</v>
          </cell>
        </row>
        <row r="11">
          <cell r="C11">
            <v>65226269</v>
          </cell>
          <cell r="D11" t="str">
            <v>PR QB RICH GIFT SER 10ML/25</v>
          </cell>
          <cell r="E11">
            <v>5201279103767</v>
          </cell>
          <cell r="F11">
            <v>1550</v>
          </cell>
          <cell r="G11">
            <v>96.3</v>
          </cell>
          <cell r="H11">
            <v>90.9</v>
          </cell>
        </row>
        <row r="12">
          <cell r="C12">
            <v>65226270</v>
          </cell>
          <cell r="D12" t="str">
            <v>PR QB SERUM GIFT LIGHT 15ML/25</v>
          </cell>
          <cell r="E12">
            <v>5201279103774</v>
          </cell>
          <cell r="F12">
            <v>1000</v>
          </cell>
          <cell r="G12">
            <v>100.6</v>
          </cell>
          <cell r="H12">
            <v>92.9</v>
          </cell>
        </row>
        <row r="13">
          <cell r="C13">
            <v>65225416</v>
          </cell>
          <cell r="D13" t="str">
            <v>PRO XM MOIST SH&amp;LEAVE IN/25</v>
          </cell>
          <cell r="E13">
            <v>5201279103576</v>
          </cell>
          <cell r="F13">
            <v>4250</v>
          </cell>
          <cell r="G13">
            <v>20.5</v>
          </cell>
          <cell r="H13">
            <v>23.9</v>
          </cell>
        </row>
        <row r="14">
          <cell r="D14" t="str">
            <v>PRO XM SOAP&amp;MIN CL FOAM&amp;EXP/25</v>
          </cell>
          <cell r="E14">
            <v>5201279103514</v>
          </cell>
          <cell r="F14">
            <v>4500</v>
          </cell>
        </row>
        <row r="15">
          <cell r="C15">
            <v>65225417</v>
          </cell>
          <cell r="D15" t="str">
            <v>PRO XM 3 EXPR &amp; MIN BL DET/25</v>
          </cell>
          <cell r="E15">
            <v>5201279103583</v>
          </cell>
          <cell r="F15">
            <v>8500</v>
          </cell>
          <cell r="G15">
            <v>10.9</v>
          </cell>
          <cell r="H15">
            <v>12.9</v>
          </cell>
        </row>
        <row r="16">
          <cell r="C16">
            <v>65225414</v>
          </cell>
          <cell r="D16" t="str">
            <v>PRO XM TON MOUN SH&amp;B.MILK/25</v>
          </cell>
          <cell r="E16">
            <v>5201279103552</v>
          </cell>
          <cell r="F16">
            <v>3500</v>
          </cell>
          <cell r="G16">
            <v>22</v>
          </cell>
          <cell r="H16">
            <v>23.9</v>
          </cell>
        </row>
        <row r="17">
          <cell r="C17">
            <v>65225415</v>
          </cell>
          <cell r="D17" t="str">
            <v>PRO XM B.MY HON SH &amp; B.MILK/25</v>
          </cell>
          <cell r="E17">
            <v>5201279103569</v>
          </cell>
          <cell r="F17">
            <v>2500</v>
          </cell>
          <cell r="G17">
            <v>22</v>
          </cell>
          <cell r="H17">
            <v>23.9</v>
          </cell>
        </row>
        <row r="18">
          <cell r="C18">
            <v>65225411</v>
          </cell>
          <cell r="D18" t="str">
            <v>PRO XM HAND HON LIP HONEY/25</v>
          </cell>
          <cell r="E18">
            <v>5201279103521</v>
          </cell>
          <cell r="F18">
            <v>7500</v>
          </cell>
          <cell r="G18">
            <v>11</v>
          </cell>
          <cell r="H18">
            <v>11.9</v>
          </cell>
        </row>
        <row r="19">
          <cell r="C19">
            <v>65225412</v>
          </cell>
          <cell r="D19" t="str">
            <v>PRO XM HAND HYP LIP COCOA/25</v>
          </cell>
          <cell r="E19">
            <v>5201279103538</v>
          </cell>
          <cell r="F19">
            <v>8500</v>
          </cell>
          <cell r="G19">
            <v>11</v>
          </cell>
          <cell r="H19">
            <v>11.9</v>
          </cell>
        </row>
        <row r="20">
          <cell r="C20">
            <v>65225413</v>
          </cell>
          <cell r="D20" t="str">
            <v>PRO XM HAND JASM LIP BL.CUR/25</v>
          </cell>
          <cell r="E20">
            <v>5201279103545</v>
          </cell>
          <cell r="F20">
            <v>8500</v>
          </cell>
          <cell r="G20">
            <v>11</v>
          </cell>
          <cell r="H20">
            <v>11.9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C0D4-2262-4964-AA66-962E7092FC79}">
  <dimension ref="A1:M1000"/>
  <sheetViews>
    <sheetView tabSelected="1" topLeftCell="B220" workbookViewId="0">
      <selection activeCell="K234" sqref="K234"/>
    </sheetView>
  </sheetViews>
  <sheetFormatPr defaultRowHeight="14.5"/>
  <cols>
    <col min="1" max="1" width="11.54296875" bestFit="1" customWidth="1"/>
    <col min="2" max="2" width="17" customWidth="1"/>
    <col min="3" max="3" width="12.54296875" bestFit="1" customWidth="1"/>
    <col min="4" max="5" width="12.54296875" customWidth="1"/>
    <col min="6" max="6" width="16.54296875" customWidth="1"/>
    <col min="7" max="7" width="36.54296875" customWidth="1"/>
    <col min="8" max="8" width="9.453125" style="9"/>
    <col min="9" max="9" width="13.26953125" customWidth="1"/>
    <col min="11" max="11" width="10.1796875" customWidth="1"/>
    <col min="12" max="12" width="9.1796875" customWidth="1"/>
    <col min="13" max="13" width="8.72656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15" t="s">
        <v>9</v>
      </c>
      <c r="K1" s="17" t="s">
        <v>10</v>
      </c>
      <c r="L1" s="18" t="s">
        <v>11</v>
      </c>
      <c r="M1" s="19" t="s">
        <v>12</v>
      </c>
    </row>
    <row r="2" spans="1:13">
      <c r="A2" s="6">
        <v>65190629</v>
      </c>
      <c r="B2" s="6">
        <v>5201279078904</v>
      </c>
      <c r="C2" s="6">
        <v>977824390</v>
      </c>
      <c r="D2" s="6" t="s">
        <v>13</v>
      </c>
      <c r="E2" s="5" t="s">
        <v>14</v>
      </c>
      <c r="F2" s="5" t="s">
        <v>15</v>
      </c>
      <c r="G2" s="5" t="s">
        <v>16</v>
      </c>
      <c r="H2" s="8">
        <v>28.9</v>
      </c>
      <c r="I2" s="7">
        <f>H2/1.75</f>
        <v>16.514285714285712</v>
      </c>
      <c r="J2" s="7"/>
      <c r="K2" s="23"/>
      <c r="L2" s="24">
        <v>0.17</v>
      </c>
      <c r="M2" s="20">
        <f>(I2-(I2*L2))*K2</f>
        <v>0</v>
      </c>
    </row>
    <row r="3" spans="1:13">
      <c r="A3" s="6">
        <v>65184944</v>
      </c>
      <c r="B3" s="6">
        <v>5201279078881</v>
      </c>
      <c r="C3" s="6">
        <v>977824376</v>
      </c>
      <c r="D3" s="6" t="s">
        <v>13</v>
      </c>
      <c r="E3" s="5" t="s">
        <v>14</v>
      </c>
      <c r="F3" s="5" t="s">
        <v>15</v>
      </c>
      <c r="G3" s="5" t="s">
        <v>17</v>
      </c>
      <c r="H3" s="8">
        <v>23.9</v>
      </c>
      <c r="I3" s="7">
        <f t="shared" ref="I3:I55" si="0">H3/1.75</f>
        <v>13.657142857142857</v>
      </c>
      <c r="J3" s="7"/>
      <c r="K3" s="23"/>
      <c r="L3" s="24">
        <v>0.17</v>
      </c>
      <c r="M3" s="20">
        <f t="shared" ref="M3:M221" si="1">(I3-(I3*L3))*K3</f>
        <v>0</v>
      </c>
    </row>
    <row r="4" spans="1:13">
      <c r="A4" s="6">
        <v>65184945</v>
      </c>
      <c r="B4" s="6">
        <v>5201279078898</v>
      </c>
      <c r="C4" s="6">
        <v>977824388</v>
      </c>
      <c r="D4" s="6" t="s">
        <v>13</v>
      </c>
      <c r="E4" s="5" t="s">
        <v>14</v>
      </c>
      <c r="F4" s="5" t="s">
        <v>15</v>
      </c>
      <c r="G4" s="5" t="s">
        <v>18</v>
      </c>
      <c r="H4" s="8">
        <v>21.9</v>
      </c>
      <c r="I4" s="7">
        <f t="shared" si="0"/>
        <v>12.514285714285714</v>
      </c>
      <c r="J4" s="7"/>
      <c r="K4" s="23"/>
      <c r="L4" s="24">
        <v>0.17</v>
      </c>
      <c r="M4" s="20">
        <f t="shared" si="1"/>
        <v>0</v>
      </c>
    </row>
    <row r="5" spans="1:13">
      <c r="A5" s="6">
        <v>65183296</v>
      </c>
      <c r="B5" s="6">
        <v>5201279078874</v>
      </c>
      <c r="C5" s="6">
        <v>977824352</v>
      </c>
      <c r="D5" s="6" t="s">
        <v>13</v>
      </c>
      <c r="E5" s="5" t="s">
        <v>14</v>
      </c>
      <c r="F5" s="5" t="s">
        <v>15</v>
      </c>
      <c r="G5" s="5" t="s">
        <v>19</v>
      </c>
      <c r="H5" s="8">
        <v>23.9</v>
      </c>
      <c r="I5" s="7">
        <f t="shared" si="0"/>
        <v>13.657142857142857</v>
      </c>
      <c r="J5" s="7"/>
      <c r="K5" s="23"/>
      <c r="L5" s="24">
        <v>0.17</v>
      </c>
      <c r="M5" s="20">
        <f t="shared" si="1"/>
        <v>0</v>
      </c>
    </row>
    <row r="6" spans="1:13">
      <c r="A6" s="6">
        <v>65198620</v>
      </c>
      <c r="B6" s="6">
        <v>5201279094645</v>
      </c>
      <c r="C6" s="6">
        <v>985982279</v>
      </c>
      <c r="D6" s="6" t="s">
        <v>13</v>
      </c>
      <c r="E6" s="5" t="s">
        <v>14</v>
      </c>
      <c r="F6" s="5" t="s">
        <v>15</v>
      </c>
      <c r="G6" s="5" t="s">
        <v>20</v>
      </c>
      <c r="H6" s="8">
        <v>25.9</v>
      </c>
      <c r="I6" s="7">
        <f t="shared" si="0"/>
        <v>14.799999999999999</v>
      </c>
      <c r="J6" s="7"/>
      <c r="K6" s="23"/>
      <c r="L6" s="24">
        <v>0.17</v>
      </c>
      <c r="M6" s="20">
        <f t="shared" si="1"/>
        <v>0</v>
      </c>
    </row>
    <row r="7" spans="1:13">
      <c r="A7" s="6">
        <v>65198621</v>
      </c>
      <c r="B7" s="6">
        <v>5201279094652</v>
      </c>
      <c r="C7" s="6">
        <v>985982281</v>
      </c>
      <c r="D7" s="6" t="s">
        <v>13</v>
      </c>
      <c r="E7" s="5" t="s">
        <v>14</v>
      </c>
      <c r="F7" s="5" t="s">
        <v>15</v>
      </c>
      <c r="G7" s="5" t="s">
        <v>21</v>
      </c>
      <c r="H7" s="8">
        <v>18.899999999999999</v>
      </c>
      <c r="I7" s="7">
        <f t="shared" si="0"/>
        <v>10.799999999999999</v>
      </c>
      <c r="J7" s="7"/>
      <c r="K7" s="23"/>
      <c r="L7" s="24">
        <v>0.17</v>
      </c>
      <c r="M7" s="20">
        <f t="shared" si="1"/>
        <v>0</v>
      </c>
    </row>
    <row r="8" spans="1:13">
      <c r="A8" s="6">
        <v>65228524</v>
      </c>
      <c r="B8" s="6">
        <v>5201279103217</v>
      </c>
      <c r="C8" s="6">
        <v>950213013</v>
      </c>
      <c r="D8" s="6" t="s">
        <v>22</v>
      </c>
      <c r="E8" s="5" t="s">
        <v>14</v>
      </c>
      <c r="F8" s="5" t="s">
        <v>15</v>
      </c>
      <c r="G8" s="5" t="s">
        <v>23</v>
      </c>
      <c r="H8" s="8">
        <v>23.9</v>
      </c>
      <c r="I8" s="7">
        <f t="shared" si="0"/>
        <v>13.657142857142857</v>
      </c>
      <c r="J8" s="7"/>
      <c r="K8" s="23"/>
      <c r="L8" s="24">
        <v>0.17</v>
      </c>
      <c r="M8" s="20">
        <f t="shared" si="1"/>
        <v>0</v>
      </c>
    </row>
    <row r="9" spans="1:13">
      <c r="A9" s="6">
        <v>65228525</v>
      </c>
      <c r="B9" s="6">
        <v>5201279103224</v>
      </c>
      <c r="C9" s="6">
        <v>950212807</v>
      </c>
      <c r="D9" s="6" t="s">
        <v>22</v>
      </c>
      <c r="E9" s="5" t="s">
        <v>14</v>
      </c>
      <c r="F9" s="5" t="s">
        <v>15</v>
      </c>
      <c r="G9" s="5" t="s">
        <v>24</v>
      </c>
      <c r="H9" s="8">
        <v>25.9</v>
      </c>
      <c r="I9" s="7">
        <f t="shared" si="0"/>
        <v>14.799999999999999</v>
      </c>
      <c r="J9" s="7"/>
      <c r="K9" s="23"/>
      <c r="L9" s="24">
        <v>0.17</v>
      </c>
      <c r="M9" s="20">
        <f t="shared" si="1"/>
        <v>0</v>
      </c>
    </row>
    <row r="10" spans="1:13">
      <c r="A10" s="6">
        <v>65224114</v>
      </c>
      <c r="B10" s="6">
        <v>5201279102968</v>
      </c>
      <c r="C10" s="6">
        <v>950212819</v>
      </c>
      <c r="D10" s="6" t="s">
        <v>22</v>
      </c>
      <c r="E10" s="5" t="s">
        <v>14</v>
      </c>
      <c r="F10" s="5" t="s">
        <v>15</v>
      </c>
      <c r="G10" s="5" t="s">
        <v>25</v>
      </c>
      <c r="H10" s="8">
        <v>16.899999999999999</v>
      </c>
      <c r="I10" s="7">
        <f t="shared" si="0"/>
        <v>9.6571428571428566</v>
      </c>
      <c r="J10" s="7"/>
      <c r="K10" s="23"/>
      <c r="L10" s="24">
        <v>0.17</v>
      </c>
      <c r="M10" s="20">
        <f t="shared" si="1"/>
        <v>0</v>
      </c>
    </row>
    <row r="11" spans="1:13">
      <c r="A11" s="6">
        <v>65222658</v>
      </c>
      <c r="B11" s="6">
        <v>5201279099244</v>
      </c>
      <c r="C11" s="6">
        <v>989055583</v>
      </c>
      <c r="D11" s="6" t="s">
        <v>13</v>
      </c>
      <c r="E11" s="5" t="s">
        <v>14</v>
      </c>
      <c r="F11" s="5" t="s">
        <v>26</v>
      </c>
      <c r="G11" s="5" t="s">
        <v>27</v>
      </c>
      <c r="H11" s="8">
        <v>15.9</v>
      </c>
      <c r="I11" s="7">
        <f t="shared" si="0"/>
        <v>9.0857142857142854</v>
      </c>
      <c r="J11" s="7"/>
      <c r="K11" s="23"/>
      <c r="L11" s="24">
        <v>0.17</v>
      </c>
      <c r="M11" s="20">
        <f t="shared" si="1"/>
        <v>0</v>
      </c>
    </row>
    <row r="12" spans="1:13">
      <c r="A12" s="6">
        <v>65222656</v>
      </c>
      <c r="B12" s="6">
        <v>5201279097981</v>
      </c>
      <c r="C12" s="6">
        <v>989055569</v>
      </c>
      <c r="D12" s="6" t="s">
        <v>13</v>
      </c>
      <c r="E12" s="5" t="s">
        <v>14</v>
      </c>
      <c r="F12" s="5" t="s">
        <v>26</v>
      </c>
      <c r="G12" s="5" t="s">
        <v>28</v>
      </c>
      <c r="H12" s="8">
        <v>22.5</v>
      </c>
      <c r="I12" s="7">
        <f t="shared" si="0"/>
        <v>12.857142857142858</v>
      </c>
      <c r="J12" s="7"/>
      <c r="K12" s="23"/>
      <c r="L12" s="24">
        <v>0.17</v>
      </c>
      <c r="M12" s="20">
        <f t="shared" si="1"/>
        <v>0</v>
      </c>
    </row>
    <row r="13" spans="1:13">
      <c r="A13" s="6">
        <v>65222657</v>
      </c>
      <c r="B13" s="6">
        <v>5201279099237</v>
      </c>
      <c r="C13" s="6">
        <v>989055571</v>
      </c>
      <c r="D13" s="6" t="s">
        <v>13</v>
      </c>
      <c r="E13" s="5" t="s">
        <v>14</v>
      </c>
      <c r="F13" s="5" t="s">
        <v>26</v>
      </c>
      <c r="G13" s="5" t="s">
        <v>29</v>
      </c>
      <c r="H13" s="8">
        <v>16.899999999999999</v>
      </c>
      <c r="I13" s="7">
        <f t="shared" si="0"/>
        <v>9.6571428571428566</v>
      </c>
      <c r="J13" s="7"/>
      <c r="K13" s="23"/>
      <c r="L13" s="24">
        <v>0.17</v>
      </c>
      <c r="M13" s="20">
        <f t="shared" si="1"/>
        <v>0</v>
      </c>
    </row>
    <row r="14" spans="1:13">
      <c r="A14" s="6">
        <v>65224122</v>
      </c>
      <c r="B14" s="6">
        <v>5201279102944</v>
      </c>
      <c r="C14" s="6">
        <v>950212833</v>
      </c>
      <c r="D14" s="6" t="s">
        <v>22</v>
      </c>
      <c r="E14" s="5" t="s">
        <v>14</v>
      </c>
      <c r="F14" s="5" t="s">
        <v>26</v>
      </c>
      <c r="G14" s="5" t="s">
        <v>30</v>
      </c>
      <c r="H14" s="8">
        <v>22.5</v>
      </c>
      <c r="I14" s="7">
        <f t="shared" si="0"/>
        <v>12.857142857142858</v>
      </c>
      <c r="J14" s="7"/>
      <c r="K14" s="23"/>
      <c r="L14" s="24">
        <v>0.17</v>
      </c>
      <c r="M14" s="20">
        <f t="shared" si="1"/>
        <v>0</v>
      </c>
    </row>
    <row r="15" spans="1:13">
      <c r="A15" s="6">
        <v>65184947</v>
      </c>
      <c r="B15" s="6">
        <v>5201279085216</v>
      </c>
      <c r="C15" s="6">
        <v>980550937</v>
      </c>
      <c r="D15" s="6" t="s">
        <v>13</v>
      </c>
      <c r="E15" s="5" t="s">
        <v>14</v>
      </c>
      <c r="F15" s="5" t="s">
        <v>31</v>
      </c>
      <c r="G15" s="5" t="s">
        <v>32</v>
      </c>
      <c r="H15" s="8">
        <v>31.9</v>
      </c>
      <c r="I15" s="7">
        <f t="shared" si="0"/>
        <v>18.228571428571428</v>
      </c>
      <c r="J15" s="7"/>
      <c r="K15" s="23"/>
      <c r="L15" s="24">
        <v>0.17</v>
      </c>
      <c r="M15" s="20">
        <f t="shared" si="1"/>
        <v>0</v>
      </c>
    </row>
    <row r="16" spans="1:13">
      <c r="A16" s="6">
        <v>65168307</v>
      </c>
      <c r="B16" s="6">
        <v>5201279074241</v>
      </c>
      <c r="C16" s="6">
        <v>980550875</v>
      </c>
      <c r="D16" s="6" t="s">
        <v>13</v>
      </c>
      <c r="E16" s="5" t="s">
        <v>14</v>
      </c>
      <c r="F16" s="5" t="s">
        <v>31</v>
      </c>
      <c r="G16" s="5" t="s">
        <v>33</v>
      </c>
      <c r="H16" s="8">
        <v>36.9</v>
      </c>
      <c r="I16" s="7">
        <f t="shared" si="0"/>
        <v>21.085714285714285</v>
      </c>
      <c r="J16" s="7"/>
      <c r="K16" s="23"/>
      <c r="L16" s="24">
        <v>0.17</v>
      </c>
      <c r="M16" s="20">
        <f t="shared" si="1"/>
        <v>0</v>
      </c>
    </row>
    <row r="17" spans="1:13">
      <c r="A17" s="6">
        <v>65198267</v>
      </c>
      <c r="B17" s="6">
        <v>5201279091507</v>
      </c>
      <c r="C17" s="6">
        <v>987038991</v>
      </c>
      <c r="D17" s="6" t="s">
        <v>13</v>
      </c>
      <c r="E17" s="5" t="s">
        <v>14</v>
      </c>
      <c r="F17" s="5" t="s">
        <v>31</v>
      </c>
      <c r="G17" s="5" t="s">
        <v>34</v>
      </c>
      <c r="H17" s="8">
        <v>38.9</v>
      </c>
      <c r="I17" s="7">
        <f t="shared" si="0"/>
        <v>22.228571428571428</v>
      </c>
      <c r="J17" s="7"/>
      <c r="K17" s="23"/>
      <c r="L17" s="24">
        <v>0.17</v>
      </c>
      <c r="M17" s="20">
        <f t="shared" si="1"/>
        <v>0</v>
      </c>
    </row>
    <row r="18" spans="1:13">
      <c r="A18" s="6">
        <v>65168308</v>
      </c>
      <c r="B18" s="6">
        <v>5201279074258</v>
      </c>
      <c r="C18" s="6">
        <v>980550913</v>
      </c>
      <c r="D18" s="6" t="s">
        <v>13</v>
      </c>
      <c r="E18" s="5" t="s">
        <v>14</v>
      </c>
      <c r="F18" s="5" t="s">
        <v>31</v>
      </c>
      <c r="G18" s="5" t="s">
        <v>35</v>
      </c>
      <c r="H18" s="8">
        <v>36.9</v>
      </c>
      <c r="I18" s="7">
        <f t="shared" si="0"/>
        <v>21.085714285714285</v>
      </c>
      <c r="J18" s="7"/>
      <c r="K18" s="23"/>
      <c r="L18" s="24">
        <v>0.17</v>
      </c>
      <c r="M18" s="20">
        <f t="shared" si="1"/>
        <v>0</v>
      </c>
    </row>
    <row r="19" spans="1:13">
      <c r="A19" s="6">
        <v>65168311</v>
      </c>
      <c r="B19" s="6">
        <v>5201279074289</v>
      </c>
      <c r="C19" s="6">
        <v>980550964</v>
      </c>
      <c r="D19" s="6" t="s">
        <v>13</v>
      </c>
      <c r="E19" s="5" t="s">
        <v>14</v>
      </c>
      <c r="F19" s="5" t="s">
        <v>31</v>
      </c>
      <c r="G19" s="5" t="s">
        <v>36</v>
      </c>
      <c r="H19" s="8">
        <v>39.9</v>
      </c>
      <c r="I19" s="7">
        <f t="shared" si="0"/>
        <v>22.8</v>
      </c>
      <c r="J19" s="7"/>
      <c r="K19" s="23"/>
      <c r="L19" s="24">
        <v>0.17</v>
      </c>
      <c r="M19" s="20">
        <f t="shared" si="1"/>
        <v>0</v>
      </c>
    </row>
    <row r="20" spans="1:13">
      <c r="A20" s="6">
        <v>65198629</v>
      </c>
      <c r="B20" s="6">
        <v>5201279094225</v>
      </c>
      <c r="C20" s="6">
        <v>986823538</v>
      </c>
      <c r="D20" s="6" t="s">
        <v>13</v>
      </c>
      <c r="E20" s="5" t="s">
        <v>14</v>
      </c>
      <c r="F20" s="5" t="s">
        <v>37</v>
      </c>
      <c r="G20" s="5" t="s">
        <v>38</v>
      </c>
      <c r="H20" s="8">
        <v>37.5</v>
      </c>
      <c r="I20" s="7">
        <f t="shared" si="0"/>
        <v>21.428571428571427</v>
      </c>
      <c r="J20" s="7"/>
      <c r="K20" s="23"/>
      <c r="L20" s="24">
        <v>0.17</v>
      </c>
      <c r="M20" s="20">
        <f t="shared" si="1"/>
        <v>0</v>
      </c>
    </row>
    <row r="21" spans="1:13">
      <c r="A21" s="6">
        <v>65198625</v>
      </c>
      <c r="B21" s="6">
        <v>5201279094188</v>
      </c>
      <c r="C21" s="6">
        <v>986823540</v>
      </c>
      <c r="D21" s="6" t="s">
        <v>13</v>
      </c>
      <c r="E21" s="5" t="s">
        <v>14</v>
      </c>
      <c r="F21" s="5" t="s">
        <v>37</v>
      </c>
      <c r="G21" s="5" t="s">
        <v>39</v>
      </c>
      <c r="H21" s="8">
        <v>45.5</v>
      </c>
      <c r="I21" s="7">
        <f t="shared" si="0"/>
        <v>26</v>
      </c>
      <c r="J21" s="7"/>
      <c r="K21" s="23"/>
      <c r="L21" s="24">
        <v>0.17</v>
      </c>
      <c r="M21" s="20">
        <f t="shared" si="1"/>
        <v>0</v>
      </c>
    </row>
    <row r="22" spans="1:13">
      <c r="A22" s="6">
        <v>65198627</v>
      </c>
      <c r="B22" s="6">
        <v>5201279094201</v>
      </c>
      <c r="C22" s="6">
        <v>986823553</v>
      </c>
      <c r="D22" s="6" t="s">
        <v>13</v>
      </c>
      <c r="E22" s="5" t="s">
        <v>14</v>
      </c>
      <c r="F22" s="5" t="s">
        <v>37</v>
      </c>
      <c r="G22" s="5" t="s">
        <v>40</v>
      </c>
      <c r="H22" s="8">
        <v>46.5</v>
      </c>
      <c r="I22" s="7">
        <f t="shared" si="0"/>
        <v>26.571428571428573</v>
      </c>
      <c r="J22" s="7"/>
      <c r="K22" s="23"/>
      <c r="L22" s="24">
        <v>0.17</v>
      </c>
      <c r="M22" s="20">
        <f t="shared" si="1"/>
        <v>0</v>
      </c>
    </row>
    <row r="23" spans="1:13">
      <c r="A23" s="6">
        <v>65198630</v>
      </c>
      <c r="B23" s="6">
        <v>5201279094232</v>
      </c>
      <c r="C23" s="6">
        <v>986823565</v>
      </c>
      <c r="D23" s="6" t="s">
        <v>13</v>
      </c>
      <c r="E23" s="5" t="s">
        <v>14</v>
      </c>
      <c r="F23" s="5" t="s">
        <v>37</v>
      </c>
      <c r="G23" s="5" t="s">
        <v>41</v>
      </c>
      <c r="H23" s="8">
        <v>46.9</v>
      </c>
      <c r="I23" s="7">
        <f t="shared" si="0"/>
        <v>26.8</v>
      </c>
      <c r="J23" s="7"/>
      <c r="K23" s="23"/>
      <c r="L23" s="24">
        <v>0.17</v>
      </c>
      <c r="M23" s="20">
        <f t="shared" si="1"/>
        <v>0</v>
      </c>
    </row>
    <row r="24" spans="1:13">
      <c r="A24" s="6">
        <v>65198626</v>
      </c>
      <c r="B24" s="6">
        <v>5201279094195</v>
      </c>
      <c r="C24" s="6">
        <v>986823577</v>
      </c>
      <c r="D24" s="6" t="s">
        <v>13</v>
      </c>
      <c r="E24" s="5" t="s">
        <v>14</v>
      </c>
      <c r="F24" s="5" t="s">
        <v>37</v>
      </c>
      <c r="G24" s="5" t="s">
        <v>42</v>
      </c>
      <c r="H24" s="8">
        <v>45.5</v>
      </c>
      <c r="I24" s="7">
        <f t="shared" si="0"/>
        <v>26</v>
      </c>
      <c r="J24" s="7"/>
      <c r="K24" s="23"/>
      <c r="L24" s="24">
        <v>0.17</v>
      </c>
      <c r="M24" s="20">
        <f t="shared" si="1"/>
        <v>0</v>
      </c>
    </row>
    <row r="25" spans="1:13">
      <c r="A25" s="6">
        <v>65198628</v>
      </c>
      <c r="B25" s="6">
        <v>5201279094218</v>
      </c>
      <c r="C25" s="6">
        <v>986823589</v>
      </c>
      <c r="D25" s="6" t="s">
        <v>13</v>
      </c>
      <c r="E25" s="5" t="s">
        <v>14</v>
      </c>
      <c r="F25" s="5" t="s">
        <v>37</v>
      </c>
      <c r="G25" s="5" t="s">
        <v>43</v>
      </c>
      <c r="H25" s="8">
        <v>48.5</v>
      </c>
      <c r="I25" s="7">
        <f t="shared" si="0"/>
        <v>27.714285714285715</v>
      </c>
      <c r="J25" s="7"/>
      <c r="K25" s="23"/>
      <c r="L25" s="24">
        <v>0.17</v>
      </c>
      <c r="M25" s="20">
        <f t="shared" si="1"/>
        <v>0</v>
      </c>
    </row>
    <row r="26" spans="1:13">
      <c r="A26" s="6">
        <v>65190255</v>
      </c>
      <c r="B26" s="6">
        <v>5201279080969</v>
      </c>
      <c r="C26" s="6">
        <v>983510102</v>
      </c>
      <c r="D26" s="6" t="s">
        <v>13</v>
      </c>
      <c r="E26" s="5" t="s">
        <v>14</v>
      </c>
      <c r="F26" s="5" t="s">
        <v>44</v>
      </c>
      <c r="G26" s="5" t="s">
        <v>45</v>
      </c>
      <c r="H26" s="8">
        <v>57.9</v>
      </c>
      <c r="I26" s="7">
        <f>H26/1.75</f>
        <v>33.085714285714282</v>
      </c>
      <c r="J26" s="7"/>
      <c r="K26" s="23"/>
      <c r="L26" s="24">
        <v>0.17</v>
      </c>
      <c r="M26" s="20">
        <f t="shared" si="1"/>
        <v>0</v>
      </c>
    </row>
    <row r="27" spans="1:13">
      <c r="A27" s="6">
        <v>65213605</v>
      </c>
      <c r="B27" s="6">
        <v>5201279098391</v>
      </c>
      <c r="C27" s="6">
        <v>983510064</v>
      </c>
      <c r="D27" s="6" t="s">
        <v>13</v>
      </c>
      <c r="E27" s="5" t="s">
        <v>14</v>
      </c>
      <c r="F27" s="5" t="s">
        <v>44</v>
      </c>
      <c r="G27" s="5" t="s">
        <v>46</v>
      </c>
      <c r="H27" s="8">
        <v>90.9</v>
      </c>
      <c r="I27" s="7">
        <f>H27/1.75</f>
        <v>51.942857142857143</v>
      </c>
      <c r="J27" s="7"/>
      <c r="K27" s="23"/>
      <c r="L27" s="24">
        <v>0.17</v>
      </c>
      <c r="M27" s="20">
        <f t="shared" si="1"/>
        <v>0</v>
      </c>
    </row>
    <row r="28" spans="1:13">
      <c r="A28" s="6">
        <v>65190253</v>
      </c>
      <c r="B28" s="6">
        <v>5201279080945</v>
      </c>
      <c r="C28" s="6">
        <v>983510088</v>
      </c>
      <c r="D28" s="6" t="s">
        <v>13</v>
      </c>
      <c r="E28" s="5" t="s">
        <v>14</v>
      </c>
      <c r="F28" s="5" t="s">
        <v>44</v>
      </c>
      <c r="G28" s="5" t="s">
        <v>47</v>
      </c>
      <c r="H28" s="8">
        <v>92.9</v>
      </c>
      <c r="I28" s="7">
        <f>H28/1.75</f>
        <v>53.085714285714289</v>
      </c>
      <c r="J28" s="7"/>
      <c r="K28" s="23"/>
      <c r="L28" s="24">
        <v>0.17</v>
      </c>
      <c r="M28" s="20">
        <f t="shared" si="1"/>
        <v>0</v>
      </c>
    </row>
    <row r="29" spans="1:13">
      <c r="A29" s="6">
        <v>65190252</v>
      </c>
      <c r="B29" s="6">
        <v>5201279080938</v>
      </c>
      <c r="C29" s="6">
        <v>983510076</v>
      </c>
      <c r="D29" s="6" t="s">
        <v>13</v>
      </c>
      <c r="E29" s="5" t="s">
        <v>14</v>
      </c>
      <c r="F29" s="5" t="s">
        <v>44</v>
      </c>
      <c r="G29" s="5" t="s">
        <v>48</v>
      </c>
      <c r="H29" s="8">
        <v>90.9</v>
      </c>
      <c r="I29" s="7">
        <f>H29/1.75</f>
        <v>51.942857142857143</v>
      </c>
      <c r="J29" s="7"/>
      <c r="K29" s="23"/>
      <c r="L29" s="24">
        <v>0.17</v>
      </c>
      <c r="M29" s="20">
        <f t="shared" si="1"/>
        <v>0</v>
      </c>
    </row>
    <row r="30" spans="1:13">
      <c r="A30" s="6">
        <v>65190254</v>
      </c>
      <c r="B30" s="6">
        <v>5201279080952</v>
      </c>
      <c r="C30" s="6">
        <v>983510090</v>
      </c>
      <c r="D30" s="6" t="s">
        <v>13</v>
      </c>
      <c r="E30" s="5" t="s">
        <v>14</v>
      </c>
      <c r="F30" s="5" t="s">
        <v>44</v>
      </c>
      <c r="G30" s="5" t="s">
        <v>49</v>
      </c>
      <c r="H30" s="8">
        <v>92.9</v>
      </c>
      <c r="I30" s="7">
        <f>H30/1.75</f>
        <v>53.085714285714289</v>
      </c>
      <c r="J30" s="7"/>
      <c r="K30" s="23"/>
      <c r="L30" s="24">
        <v>0.17</v>
      </c>
      <c r="M30" s="20">
        <f t="shared" si="1"/>
        <v>0</v>
      </c>
    </row>
    <row r="31" spans="1:13">
      <c r="A31" s="6">
        <v>65241284</v>
      </c>
      <c r="B31" s="6">
        <v>5201279102760</v>
      </c>
      <c r="C31" s="6">
        <v>950213076</v>
      </c>
      <c r="D31" s="6" t="s">
        <v>13</v>
      </c>
      <c r="E31" s="5" t="s">
        <v>14</v>
      </c>
      <c r="F31" s="5" t="s">
        <v>50</v>
      </c>
      <c r="G31" s="5" t="s">
        <v>51</v>
      </c>
      <c r="H31" s="8">
        <v>44.9</v>
      </c>
      <c r="I31" s="7">
        <f t="shared" ref="I31:I32" si="2">H31/1.75</f>
        <v>25.657142857142855</v>
      </c>
      <c r="J31" s="7" t="s">
        <v>52</v>
      </c>
      <c r="K31" s="23"/>
      <c r="L31" s="24">
        <v>0.17</v>
      </c>
      <c r="M31" s="20">
        <f t="shared" si="1"/>
        <v>0</v>
      </c>
    </row>
    <row r="32" spans="1:13">
      <c r="A32" s="6">
        <v>65241283</v>
      </c>
      <c r="B32" s="6">
        <v>5201279102753</v>
      </c>
      <c r="C32" s="6">
        <v>950212795</v>
      </c>
      <c r="D32" s="6" t="s">
        <v>13</v>
      </c>
      <c r="E32" s="5" t="s">
        <v>14</v>
      </c>
      <c r="F32" s="5" t="s">
        <v>50</v>
      </c>
      <c r="G32" s="5" t="s">
        <v>53</v>
      </c>
      <c r="H32" s="8">
        <v>39.9</v>
      </c>
      <c r="I32" s="7">
        <f t="shared" si="2"/>
        <v>22.8</v>
      </c>
      <c r="J32" s="7" t="s">
        <v>52</v>
      </c>
      <c r="K32" s="23"/>
      <c r="L32" s="24">
        <v>0.17</v>
      </c>
      <c r="M32" s="20">
        <f t="shared" si="1"/>
        <v>0</v>
      </c>
    </row>
    <row r="33" spans="1:13">
      <c r="A33" s="6">
        <v>65184948</v>
      </c>
      <c r="B33" s="6">
        <v>5201279086152</v>
      </c>
      <c r="C33" s="6">
        <v>971119348</v>
      </c>
      <c r="D33" s="6" t="s">
        <v>13</v>
      </c>
      <c r="E33" s="5" t="s">
        <v>14</v>
      </c>
      <c r="F33" s="5" t="s">
        <v>54</v>
      </c>
      <c r="G33" s="5" t="s">
        <v>55</v>
      </c>
      <c r="H33" s="8">
        <v>43.9</v>
      </c>
      <c r="I33" s="7">
        <f t="shared" si="0"/>
        <v>25.085714285714285</v>
      </c>
      <c r="J33" s="7"/>
      <c r="K33" s="23"/>
      <c r="L33" s="24">
        <v>0.17</v>
      </c>
      <c r="M33" s="20">
        <f t="shared" si="1"/>
        <v>0</v>
      </c>
    </row>
    <row r="34" spans="1:13">
      <c r="A34" s="6">
        <v>65185243</v>
      </c>
      <c r="B34" s="6">
        <v>5201279080891</v>
      </c>
      <c r="C34" s="6">
        <v>980908216</v>
      </c>
      <c r="D34" s="6" t="s">
        <v>13</v>
      </c>
      <c r="E34" s="5" t="s">
        <v>14</v>
      </c>
      <c r="F34" s="5" t="s">
        <v>56</v>
      </c>
      <c r="G34" s="5" t="s">
        <v>57</v>
      </c>
      <c r="H34" s="8">
        <v>41.9</v>
      </c>
      <c r="I34" s="7">
        <f t="shared" si="0"/>
        <v>23.942857142857143</v>
      </c>
      <c r="J34" s="7"/>
      <c r="K34" s="23"/>
      <c r="L34" s="24">
        <v>0.17</v>
      </c>
      <c r="M34" s="20">
        <f t="shared" si="1"/>
        <v>0</v>
      </c>
    </row>
    <row r="35" spans="1:13">
      <c r="A35" s="6">
        <v>65182981</v>
      </c>
      <c r="B35" s="6">
        <v>5201279080884</v>
      </c>
      <c r="C35" s="6">
        <v>980908228</v>
      </c>
      <c r="D35" s="6" t="s">
        <v>13</v>
      </c>
      <c r="E35" s="5" t="s">
        <v>14</v>
      </c>
      <c r="F35" s="5" t="s">
        <v>56</v>
      </c>
      <c r="G35" s="5" t="s">
        <v>58</v>
      </c>
      <c r="H35" s="8">
        <v>38.9</v>
      </c>
      <c r="I35" s="7">
        <f t="shared" si="0"/>
        <v>22.228571428571428</v>
      </c>
      <c r="J35" s="7"/>
      <c r="K35" s="23"/>
      <c r="L35" s="24">
        <v>0.17</v>
      </c>
      <c r="M35" s="20">
        <f t="shared" si="1"/>
        <v>0</v>
      </c>
    </row>
    <row r="36" spans="1:13">
      <c r="A36" s="6">
        <v>65168298</v>
      </c>
      <c r="B36" s="6">
        <v>5201279072940</v>
      </c>
      <c r="C36" s="6">
        <v>979262437</v>
      </c>
      <c r="D36" s="6" t="s">
        <v>13</v>
      </c>
      <c r="E36" s="5" t="s">
        <v>14</v>
      </c>
      <c r="F36" s="5" t="s">
        <v>59</v>
      </c>
      <c r="G36" s="5" t="s">
        <v>60</v>
      </c>
      <c r="H36" s="8">
        <v>16.5</v>
      </c>
      <c r="I36" s="7">
        <f t="shared" si="0"/>
        <v>9.4285714285714288</v>
      </c>
      <c r="J36" s="7"/>
      <c r="K36" s="23"/>
      <c r="L36" s="24">
        <v>0.17</v>
      </c>
      <c r="M36" s="20">
        <f t="shared" si="1"/>
        <v>0</v>
      </c>
    </row>
    <row r="37" spans="1:13">
      <c r="A37" s="6">
        <v>65168296</v>
      </c>
      <c r="B37" s="6">
        <v>5201279072926</v>
      </c>
      <c r="C37" s="6">
        <v>979262413</v>
      </c>
      <c r="D37" s="6" t="s">
        <v>13</v>
      </c>
      <c r="E37" s="5" t="s">
        <v>14</v>
      </c>
      <c r="F37" s="5" t="s">
        <v>59</v>
      </c>
      <c r="G37" s="5" t="s">
        <v>61</v>
      </c>
      <c r="H37" s="8">
        <v>16.5</v>
      </c>
      <c r="I37" s="7">
        <f t="shared" si="0"/>
        <v>9.4285714285714288</v>
      </c>
      <c r="J37" s="7"/>
      <c r="K37" s="23"/>
      <c r="L37" s="24">
        <v>0.17</v>
      </c>
      <c r="M37" s="20">
        <f t="shared" si="1"/>
        <v>0</v>
      </c>
    </row>
    <row r="38" spans="1:13">
      <c r="A38" s="6">
        <v>65228506</v>
      </c>
      <c r="B38" s="6">
        <v>5201279102852</v>
      </c>
      <c r="C38" s="6">
        <v>950059497</v>
      </c>
      <c r="D38" s="6" t="s">
        <v>62</v>
      </c>
      <c r="E38" s="5" t="s">
        <v>14</v>
      </c>
      <c r="F38" s="5" t="s">
        <v>59</v>
      </c>
      <c r="G38" s="5" t="s">
        <v>63</v>
      </c>
      <c r="H38" s="8">
        <v>19.899999999999999</v>
      </c>
      <c r="I38" s="7">
        <f t="shared" si="0"/>
        <v>11.37142857142857</v>
      </c>
      <c r="J38" s="7"/>
      <c r="K38" s="23"/>
      <c r="L38" s="24">
        <v>0.17</v>
      </c>
      <c r="M38" s="20">
        <f t="shared" si="1"/>
        <v>0</v>
      </c>
    </row>
    <row r="39" spans="1:13">
      <c r="A39" s="6">
        <v>65168290</v>
      </c>
      <c r="B39" s="6">
        <v>5201279072889</v>
      </c>
      <c r="C39" s="6">
        <v>979262464</v>
      </c>
      <c r="D39" s="6" t="s">
        <v>13</v>
      </c>
      <c r="E39" s="5" t="s">
        <v>14</v>
      </c>
      <c r="F39" s="5" t="s">
        <v>59</v>
      </c>
      <c r="G39" s="5" t="s">
        <v>64</v>
      </c>
      <c r="H39" s="8">
        <v>16.5</v>
      </c>
      <c r="I39" s="7">
        <f t="shared" si="0"/>
        <v>9.4285714285714288</v>
      </c>
      <c r="J39" s="7"/>
      <c r="K39" s="23"/>
      <c r="L39" s="24">
        <v>0.17</v>
      </c>
      <c r="M39" s="20">
        <f t="shared" si="1"/>
        <v>0</v>
      </c>
    </row>
    <row r="40" spans="1:13">
      <c r="A40" s="6">
        <v>65168293</v>
      </c>
      <c r="B40" s="6">
        <v>5201279072896</v>
      </c>
      <c r="C40" s="6">
        <v>979262476</v>
      </c>
      <c r="D40" s="6" t="s">
        <v>13</v>
      </c>
      <c r="E40" s="5" t="s">
        <v>14</v>
      </c>
      <c r="F40" s="5" t="s">
        <v>59</v>
      </c>
      <c r="G40" s="5" t="s">
        <v>65</v>
      </c>
      <c r="H40" s="8">
        <v>16.5</v>
      </c>
      <c r="I40" s="7">
        <f t="shared" si="0"/>
        <v>9.4285714285714288</v>
      </c>
      <c r="J40" s="7"/>
      <c r="K40" s="23"/>
      <c r="L40" s="24">
        <v>0.17</v>
      </c>
      <c r="M40" s="20">
        <f t="shared" si="1"/>
        <v>0</v>
      </c>
    </row>
    <row r="41" spans="1:13">
      <c r="A41" s="6">
        <v>65168287</v>
      </c>
      <c r="B41" s="6">
        <v>5201279076627</v>
      </c>
      <c r="C41" s="6">
        <v>972348282</v>
      </c>
      <c r="D41" s="6" t="s">
        <v>13</v>
      </c>
      <c r="E41" s="5" t="s">
        <v>14</v>
      </c>
      <c r="F41" s="5" t="s">
        <v>59</v>
      </c>
      <c r="G41" s="5" t="s">
        <v>66</v>
      </c>
      <c r="H41" s="8">
        <v>11.9</v>
      </c>
      <c r="I41" s="7">
        <f t="shared" si="0"/>
        <v>6.8</v>
      </c>
      <c r="J41" s="7"/>
      <c r="K41" s="23"/>
      <c r="L41" s="24">
        <v>0.17</v>
      </c>
      <c r="M41" s="20">
        <f t="shared" si="1"/>
        <v>0</v>
      </c>
    </row>
    <row r="42" spans="1:13">
      <c r="A42" s="6">
        <v>65191436</v>
      </c>
      <c r="B42" s="6">
        <v>5201279085957</v>
      </c>
      <c r="C42" s="6">
        <v>981081401</v>
      </c>
      <c r="D42" s="6" t="s">
        <v>62</v>
      </c>
      <c r="E42" s="5" t="s">
        <v>14</v>
      </c>
      <c r="F42" s="5" t="s">
        <v>59</v>
      </c>
      <c r="G42" s="5" t="s">
        <v>67</v>
      </c>
      <c r="H42" s="8">
        <v>19.899999999999999</v>
      </c>
      <c r="I42" s="7">
        <f t="shared" si="0"/>
        <v>11.37142857142857</v>
      </c>
      <c r="J42" s="7"/>
      <c r="K42" s="23"/>
      <c r="L42" s="24">
        <v>0.17</v>
      </c>
      <c r="M42" s="20">
        <f t="shared" si="1"/>
        <v>0</v>
      </c>
    </row>
    <row r="43" spans="1:13">
      <c r="A43" s="6">
        <v>65168288</v>
      </c>
      <c r="B43" s="6">
        <v>5201279072834</v>
      </c>
      <c r="C43" s="6">
        <v>979262452</v>
      </c>
      <c r="D43" s="6" t="s">
        <v>13</v>
      </c>
      <c r="E43" s="5" t="s">
        <v>14</v>
      </c>
      <c r="F43" s="5" t="s">
        <v>59</v>
      </c>
      <c r="G43" s="5" t="s">
        <v>68</v>
      </c>
      <c r="H43" s="8">
        <v>16.5</v>
      </c>
      <c r="I43" s="7">
        <f t="shared" si="0"/>
        <v>9.4285714285714288</v>
      </c>
      <c r="J43" s="7"/>
      <c r="K43" s="23"/>
      <c r="L43" s="24">
        <v>0.17</v>
      </c>
      <c r="M43" s="20">
        <f t="shared" si="1"/>
        <v>0</v>
      </c>
    </row>
    <row r="44" spans="1:13">
      <c r="A44" s="6">
        <v>65219465</v>
      </c>
      <c r="B44" s="6">
        <v>5201279102326</v>
      </c>
      <c r="C44" s="6">
        <v>950059485</v>
      </c>
      <c r="D44" s="6" t="s">
        <v>13</v>
      </c>
      <c r="E44" s="5" t="s">
        <v>14</v>
      </c>
      <c r="F44" s="5" t="s">
        <v>59</v>
      </c>
      <c r="G44" s="5" t="s">
        <v>69</v>
      </c>
      <c r="H44" s="8">
        <v>19.899999999999999</v>
      </c>
      <c r="I44" s="7">
        <f t="shared" si="0"/>
        <v>11.37142857142857</v>
      </c>
      <c r="J44" s="7"/>
      <c r="K44" s="23"/>
      <c r="L44" s="24">
        <v>0.17</v>
      </c>
      <c r="M44" s="20">
        <f t="shared" si="1"/>
        <v>0</v>
      </c>
    </row>
    <row r="45" spans="1:13">
      <c r="A45" s="6">
        <v>65220915</v>
      </c>
      <c r="B45" s="6">
        <v>5201279102487</v>
      </c>
      <c r="C45" s="6">
        <v>979262449</v>
      </c>
      <c r="D45" s="6" t="s">
        <v>13</v>
      </c>
      <c r="E45" s="5" t="s">
        <v>14</v>
      </c>
      <c r="F45" s="5" t="s">
        <v>59</v>
      </c>
      <c r="G45" s="5" t="s">
        <v>70</v>
      </c>
      <c r="H45" s="8">
        <v>16.5</v>
      </c>
      <c r="I45" s="7">
        <f t="shared" si="0"/>
        <v>9.4285714285714288</v>
      </c>
      <c r="J45" s="7"/>
      <c r="K45" s="23"/>
      <c r="L45" s="24">
        <v>0.17</v>
      </c>
      <c r="M45" s="20">
        <f t="shared" si="1"/>
        <v>0</v>
      </c>
    </row>
    <row r="46" spans="1:13">
      <c r="A46" s="6">
        <v>65168297</v>
      </c>
      <c r="B46" s="6">
        <v>5201279072919</v>
      </c>
      <c r="C46" s="6">
        <v>979418961</v>
      </c>
      <c r="D46" s="6" t="s">
        <v>71</v>
      </c>
      <c r="E46" s="5" t="s">
        <v>14</v>
      </c>
      <c r="F46" s="5" t="s">
        <v>59</v>
      </c>
      <c r="G46" s="5" t="s">
        <v>72</v>
      </c>
      <c r="H46" s="8">
        <v>5.9</v>
      </c>
      <c r="I46" s="7">
        <f t="shared" si="0"/>
        <v>3.3714285714285714</v>
      </c>
      <c r="J46" s="7"/>
      <c r="K46" s="23"/>
      <c r="L46" s="24">
        <v>0.17</v>
      </c>
      <c r="M46" s="20">
        <f t="shared" si="1"/>
        <v>0</v>
      </c>
    </row>
    <row r="47" spans="1:13">
      <c r="A47" s="6">
        <v>65168292</v>
      </c>
      <c r="B47" s="6">
        <v>5201279102869</v>
      </c>
      <c r="C47" s="6">
        <v>979418946</v>
      </c>
      <c r="D47" s="6" t="s">
        <v>71</v>
      </c>
      <c r="E47" s="5" t="s">
        <v>14</v>
      </c>
      <c r="F47" s="5" t="s">
        <v>59</v>
      </c>
      <c r="G47" s="5" t="s">
        <v>73</v>
      </c>
      <c r="H47" s="8">
        <v>5.9</v>
      </c>
      <c r="I47" s="7">
        <f t="shared" si="0"/>
        <v>3.3714285714285714</v>
      </c>
      <c r="J47" s="7"/>
      <c r="K47" s="23"/>
      <c r="L47" s="24">
        <v>0.17</v>
      </c>
      <c r="M47" s="20">
        <f t="shared" si="1"/>
        <v>0</v>
      </c>
    </row>
    <row r="48" spans="1:13">
      <c r="A48" s="6">
        <v>65168289</v>
      </c>
      <c r="B48" s="6">
        <v>5201279072827</v>
      </c>
      <c r="C48" s="6">
        <v>979418934</v>
      </c>
      <c r="D48" s="6" t="s">
        <v>71</v>
      </c>
      <c r="E48" s="5" t="s">
        <v>14</v>
      </c>
      <c r="F48" s="5" t="s">
        <v>59</v>
      </c>
      <c r="G48" s="5" t="s">
        <v>74</v>
      </c>
      <c r="H48" s="8">
        <v>5.9</v>
      </c>
      <c r="I48" s="7">
        <f t="shared" si="0"/>
        <v>3.3714285714285714</v>
      </c>
      <c r="J48" s="7"/>
      <c r="K48" s="23"/>
      <c r="L48" s="24">
        <v>0.17</v>
      </c>
      <c r="M48" s="20">
        <f t="shared" si="1"/>
        <v>0</v>
      </c>
    </row>
    <row r="49" spans="1:13">
      <c r="A49" s="6">
        <v>65224113</v>
      </c>
      <c r="B49" s="6">
        <v>5201279102951</v>
      </c>
      <c r="C49" s="6">
        <v>950212821</v>
      </c>
      <c r="D49" s="6" t="s">
        <v>22</v>
      </c>
      <c r="E49" s="5" t="s">
        <v>14</v>
      </c>
      <c r="F49" s="5" t="s">
        <v>59</v>
      </c>
      <c r="G49" s="5" t="s">
        <v>75</v>
      </c>
      <c r="H49" s="8">
        <v>14.9</v>
      </c>
      <c r="I49" s="7">
        <f t="shared" si="0"/>
        <v>8.5142857142857142</v>
      </c>
      <c r="J49" s="7"/>
      <c r="K49" s="23"/>
      <c r="L49" s="24">
        <v>0.17</v>
      </c>
      <c r="M49" s="20">
        <f t="shared" si="1"/>
        <v>0</v>
      </c>
    </row>
    <row r="50" spans="1:13">
      <c r="A50" s="6">
        <v>65168855</v>
      </c>
      <c r="B50" s="6">
        <v>5201279072247</v>
      </c>
      <c r="C50" s="6">
        <v>974998801</v>
      </c>
      <c r="D50" s="6" t="s">
        <v>13</v>
      </c>
      <c r="E50" s="5" t="s">
        <v>14</v>
      </c>
      <c r="F50" s="5" t="s">
        <v>76</v>
      </c>
      <c r="G50" s="5" t="s">
        <v>77</v>
      </c>
      <c r="H50" s="8">
        <v>3.9</v>
      </c>
      <c r="I50" s="7">
        <f t="shared" si="0"/>
        <v>2.2285714285714286</v>
      </c>
      <c r="J50" s="7"/>
      <c r="K50" s="23"/>
      <c r="L50" s="24">
        <v>0.17</v>
      </c>
      <c r="M50" s="20">
        <f t="shared" si="1"/>
        <v>0</v>
      </c>
    </row>
    <row r="51" spans="1:13">
      <c r="A51" s="6">
        <v>65168862</v>
      </c>
      <c r="B51" s="6">
        <v>5201279072315</v>
      </c>
      <c r="C51" s="6">
        <v>974998763</v>
      </c>
      <c r="D51" s="6" t="s">
        <v>13</v>
      </c>
      <c r="E51" s="5" t="s">
        <v>14</v>
      </c>
      <c r="F51" s="5" t="s">
        <v>76</v>
      </c>
      <c r="G51" s="5" t="s">
        <v>78</v>
      </c>
      <c r="H51" s="8">
        <v>3.9</v>
      </c>
      <c r="I51" s="7">
        <f t="shared" si="0"/>
        <v>2.2285714285714286</v>
      </c>
      <c r="J51" s="7"/>
      <c r="K51" s="23"/>
      <c r="L51" s="24">
        <v>0.17</v>
      </c>
      <c r="M51" s="20">
        <f t="shared" si="1"/>
        <v>0</v>
      </c>
    </row>
    <row r="52" spans="1:13">
      <c r="A52" s="6">
        <v>65184845</v>
      </c>
      <c r="B52" s="6">
        <v>5201279081799</v>
      </c>
      <c r="C52" s="6">
        <v>974998748</v>
      </c>
      <c r="D52" s="6" t="s">
        <v>13</v>
      </c>
      <c r="E52" s="5" t="s">
        <v>14</v>
      </c>
      <c r="F52" s="5" t="s">
        <v>76</v>
      </c>
      <c r="G52" s="5" t="s">
        <v>79</v>
      </c>
      <c r="H52" s="8">
        <v>3.9</v>
      </c>
      <c r="I52" s="7">
        <f t="shared" si="0"/>
        <v>2.2285714285714286</v>
      </c>
      <c r="J52" s="7"/>
      <c r="K52" s="23"/>
      <c r="L52" s="24">
        <v>0.17</v>
      </c>
      <c r="M52" s="20">
        <f t="shared" si="1"/>
        <v>0</v>
      </c>
    </row>
    <row r="53" spans="1:13">
      <c r="A53" s="6">
        <v>65190263</v>
      </c>
      <c r="B53" s="6">
        <v>5201279082253</v>
      </c>
      <c r="C53" s="6">
        <v>983510886</v>
      </c>
      <c r="D53" s="6" t="s">
        <v>13</v>
      </c>
      <c r="E53" s="5" t="s">
        <v>14</v>
      </c>
      <c r="F53" s="5" t="s">
        <v>76</v>
      </c>
      <c r="G53" s="5" t="s">
        <v>80</v>
      </c>
      <c r="H53" s="8">
        <v>3.9</v>
      </c>
      <c r="I53" s="7">
        <f t="shared" si="0"/>
        <v>2.2285714285714286</v>
      </c>
      <c r="J53" s="7"/>
      <c r="K53" s="23"/>
      <c r="L53" s="24">
        <v>0.17</v>
      </c>
      <c r="M53" s="20">
        <f t="shared" si="1"/>
        <v>0</v>
      </c>
    </row>
    <row r="54" spans="1:13">
      <c r="A54" s="6">
        <v>65187329</v>
      </c>
      <c r="B54" s="6">
        <v>5201279081836</v>
      </c>
      <c r="C54" s="6">
        <v>974998686</v>
      </c>
      <c r="D54" s="6" t="s">
        <v>13</v>
      </c>
      <c r="E54" s="5" t="s">
        <v>14</v>
      </c>
      <c r="F54" s="5" t="s">
        <v>76</v>
      </c>
      <c r="G54" s="5" t="s">
        <v>81</v>
      </c>
      <c r="H54" s="8">
        <v>3.9</v>
      </c>
      <c r="I54" s="7">
        <f t="shared" si="0"/>
        <v>2.2285714285714286</v>
      </c>
      <c r="J54" s="7"/>
      <c r="K54" s="23"/>
      <c r="L54" s="24">
        <v>0.17</v>
      </c>
      <c r="M54" s="20">
        <f t="shared" si="1"/>
        <v>0</v>
      </c>
    </row>
    <row r="55" spans="1:13">
      <c r="A55" s="6">
        <v>65185028</v>
      </c>
      <c r="B55" s="6">
        <v>5201279081805</v>
      </c>
      <c r="C55" s="6">
        <v>974998751</v>
      </c>
      <c r="D55" s="6" t="s">
        <v>13</v>
      </c>
      <c r="E55" s="5" t="s">
        <v>14</v>
      </c>
      <c r="F55" s="5" t="s">
        <v>76</v>
      </c>
      <c r="G55" s="5" t="s">
        <v>82</v>
      </c>
      <c r="H55" s="8">
        <v>3.9</v>
      </c>
      <c r="I55" s="7">
        <f t="shared" si="0"/>
        <v>2.2285714285714286</v>
      </c>
      <c r="J55" s="7"/>
      <c r="K55" s="23"/>
      <c r="L55" s="24">
        <v>0.17</v>
      </c>
      <c r="M55" s="20">
        <f t="shared" si="1"/>
        <v>0</v>
      </c>
    </row>
    <row r="56" spans="1:13">
      <c r="A56" s="6">
        <v>65189004</v>
      </c>
      <c r="B56" s="6">
        <v>5201279081812</v>
      </c>
      <c r="C56" s="6">
        <v>974998849</v>
      </c>
      <c r="D56" s="6" t="s">
        <v>13</v>
      </c>
      <c r="E56" s="5" t="s">
        <v>14</v>
      </c>
      <c r="F56" s="5" t="s">
        <v>76</v>
      </c>
      <c r="G56" s="5" t="s">
        <v>83</v>
      </c>
      <c r="H56" s="8">
        <v>3.9</v>
      </c>
      <c r="I56" s="7">
        <f t="shared" ref="I56:I70" si="3">H56/1.75</f>
        <v>2.2285714285714286</v>
      </c>
      <c r="J56" s="7"/>
      <c r="K56" s="23"/>
      <c r="L56" s="24">
        <v>0.17</v>
      </c>
      <c r="M56" s="20">
        <f t="shared" si="1"/>
        <v>0</v>
      </c>
    </row>
    <row r="57" spans="1:13">
      <c r="A57" s="6">
        <v>65168853</v>
      </c>
      <c r="B57" s="6">
        <v>5201279072223</v>
      </c>
      <c r="C57" s="6">
        <v>974998724</v>
      </c>
      <c r="D57" s="6" t="s">
        <v>13</v>
      </c>
      <c r="E57" s="5" t="s">
        <v>14</v>
      </c>
      <c r="F57" s="5" t="s">
        <v>76</v>
      </c>
      <c r="G57" s="5" t="s">
        <v>84</v>
      </c>
      <c r="H57" s="8">
        <v>3.9</v>
      </c>
      <c r="I57" s="7">
        <f t="shared" si="3"/>
        <v>2.2285714285714286</v>
      </c>
      <c r="J57" s="7"/>
      <c r="K57" s="23"/>
      <c r="L57" s="24">
        <v>0.17</v>
      </c>
      <c r="M57" s="20">
        <f t="shared" si="1"/>
        <v>0</v>
      </c>
    </row>
    <row r="58" spans="1:13">
      <c r="A58" s="6">
        <v>65183678</v>
      </c>
      <c r="B58" s="6">
        <v>5201279081829</v>
      </c>
      <c r="C58" s="6">
        <v>974998825</v>
      </c>
      <c r="D58" s="6" t="s">
        <v>13</v>
      </c>
      <c r="E58" s="5" t="s">
        <v>14</v>
      </c>
      <c r="F58" s="5" t="s">
        <v>76</v>
      </c>
      <c r="G58" s="5" t="s">
        <v>85</v>
      </c>
      <c r="H58" s="8">
        <v>3.9</v>
      </c>
      <c r="I58" s="7">
        <f t="shared" si="3"/>
        <v>2.2285714285714286</v>
      </c>
      <c r="J58" s="7"/>
      <c r="K58" s="23"/>
      <c r="L58" s="24">
        <v>0.17</v>
      </c>
      <c r="M58" s="20">
        <f t="shared" si="1"/>
        <v>0</v>
      </c>
    </row>
    <row r="59" spans="1:13">
      <c r="A59" s="6">
        <v>65191483</v>
      </c>
      <c r="B59" s="6">
        <v>5201279072193</v>
      </c>
      <c r="C59" s="6">
        <v>974998698</v>
      </c>
      <c r="D59" s="6" t="s">
        <v>13</v>
      </c>
      <c r="E59" s="5" t="s">
        <v>14</v>
      </c>
      <c r="F59" s="5" t="s">
        <v>76</v>
      </c>
      <c r="G59" s="5" t="s">
        <v>86</v>
      </c>
      <c r="H59" s="8">
        <v>3.9</v>
      </c>
      <c r="I59" s="7">
        <f t="shared" si="3"/>
        <v>2.2285714285714286</v>
      </c>
      <c r="J59" s="7"/>
      <c r="K59" s="23"/>
      <c r="L59" s="24">
        <v>0.17</v>
      </c>
      <c r="M59" s="20">
        <f t="shared" si="1"/>
        <v>0</v>
      </c>
    </row>
    <row r="60" spans="1:13">
      <c r="A60" s="6">
        <v>65225890</v>
      </c>
      <c r="B60" s="6">
        <v>5201279090623</v>
      </c>
      <c r="C60" s="6">
        <v>974998736</v>
      </c>
      <c r="D60" s="6" t="s">
        <v>13</v>
      </c>
      <c r="E60" s="5" t="s">
        <v>14</v>
      </c>
      <c r="F60" s="5" t="s">
        <v>76</v>
      </c>
      <c r="G60" s="5" t="s">
        <v>87</v>
      </c>
      <c r="H60" s="8">
        <v>5.9</v>
      </c>
      <c r="I60" s="7">
        <f t="shared" si="3"/>
        <v>3.3714285714285714</v>
      </c>
      <c r="J60" s="7"/>
      <c r="K60" s="23"/>
      <c r="L60" s="24">
        <v>0.17</v>
      </c>
      <c r="M60" s="20">
        <f t="shared" si="1"/>
        <v>0</v>
      </c>
    </row>
    <row r="61" spans="1:13">
      <c r="A61" s="6">
        <v>65168856</v>
      </c>
      <c r="B61" s="6">
        <v>5201279072254</v>
      </c>
      <c r="C61" s="6">
        <v>974998813</v>
      </c>
      <c r="D61" s="6" t="s">
        <v>13</v>
      </c>
      <c r="E61" s="5" t="s">
        <v>14</v>
      </c>
      <c r="F61" s="5" t="s">
        <v>76</v>
      </c>
      <c r="G61" s="5" t="s">
        <v>88</v>
      </c>
      <c r="H61" s="8">
        <v>3.9</v>
      </c>
      <c r="I61" s="7">
        <f t="shared" si="3"/>
        <v>2.2285714285714286</v>
      </c>
      <c r="J61" s="7"/>
      <c r="K61" s="23"/>
      <c r="L61" s="24">
        <v>0.17</v>
      </c>
      <c r="M61" s="20">
        <f t="shared" si="1"/>
        <v>0</v>
      </c>
    </row>
    <row r="62" spans="1:13">
      <c r="A62" s="6">
        <v>65186115</v>
      </c>
      <c r="B62" s="6">
        <v>5201279088897</v>
      </c>
      <c r="C62" s="6">
        <v>974998775</v>
      </c>
      <c r="D62" s="6" t="s">
        <v>13</v>
      </c>
      <c r="E62" s="5" t="s">
        <v>14</v>
      </c>
      <c r="F62" s="5" t="s">
        <v>76</v>
      </c>
      <c r="G62" s="5" t="s">
        <v>89</v>
      </c>
      <c r="H62" s="8">
        <v>3.9</v>
      </c>
      <c r="I62" s="7">
        <f t="shared" si="3"/>
        <v>2.2285714285714286</v>
      </c>
      <c r="J62" s="7"/>
      <c r="K62" s="23"/>
      <c r="L62" s="24">
        <v>0.17</v>
      </c>
      <c r="M62" s="20">
        <f t="shared" si="1"/>
        <v>0</v>
      </c>
    </row>
    <row r="63" spans="1:13">
      <c r="A63" s="6">
        <v>65168852</v>
      </c>
      <c r="B63" s="6">
        <v>5201279072148</v>
      </c>
      <c r="C63" s="6">
        <v>974998712</v>
      </c>
      <c r="D63" s="6" t="s">
        <v>13</v>
      </c>
      <c r="E63" s="5" t="s">
        <v>14</v>
      </c>
      <c r="F63" s="5" t="s">
        <v>76</v>
      </c>
      <c r="G63" s="5" t="s">
        <v>90</v>
      </c>
      <c r="H63" s="8">
        <v>3.9</v>
      </c>
      <c r="I63" s="7">
        <f t="shared" si="3"/>
        <v>2.2285714285714286</v>
      </c>
      <c r="J63" s="7"/>
      <c r="K63" s="23"/>
      <c r="L63" s="24">
        <v>0.17</v>
      </c>
      <c r="M63" s="20">
        <f t="shared" si="1"/>
        <v>0</v>
      </c>
    </row>
    <row r="64" spans="1:13">
      <c r="A64" s="6">
        <v>65181868</v>
      </c>
      <c r="B64" s="6">
        <v>5201279078775</v>
      </c>
      <c r="C64" s="6">
        <v>974998787</v>
      </c>
      <c r="D64" s="6" t="s">
        <v>13</v>
      </c>
      <c r="E64" s="5" t="s">
        <v>14</v>
      </c>
      <c r="F64" s="5" t="s">
        <v>76</v>
      </c>
      <c r="G64" s="5" t="s">
        <v>91</v>
      </c>
      <c r="H64" s="8">
        <v>3.9</v>
      </c>
      <c r="I64" s="7">
        <f t="shared" si="3"/>
        <v>2.2285714285714286</v>
      </c>
      <c r="J64" s="7"/>
      <c r="K64" s="23"/>
      <c r="L64" s="24">
        <v>0.17</v>
      </c>
      <c r="M64" s="20">
        <f t="shared" si="1"/>
        <v>0</v>
      </c>
    </row>
    <row r="65" spans="1:13">
      <c r="A65" s="6">
        <v>65168851</v>
      </c>
      <c r="B65" s="6">
        <v>5201279072216</v>
      </c>
      <c r="C65" s="6">
        <v>974998700</v>
      </c>
      <c r="D65" s="6" t="s">
        <v>13</v>
      </c>
      <c r="E65" s="5" t="s">
        <v>14</v>
      </c>
      <c r="F65" s="5" t="s">
        <v>76</v>
      </c>
      <c r="G65" s="5" t="s">
        <v>92</v>
      </c>
      <c r="H65" s="8">
        <v>3.9</v>
      </c>
      <c r="I65" s="7">
        <f t="shared" si="3"/>
        <v>2.2285714285714286</v>
      </c>
      <c r="J65" s="7"/>
      <c r="K65" s="23"/>
      <c r="L65" s="24">
        <v>0.17</v>
      </c>
      <c r="M65" s="20">
        <f t="shared" si="1"/>
        <v>0</v>
      </c>
    </row>
    <row r="66" spans="1:13">
      <c r="A66" s="6">
        <v>65184846</v>
      </c>
      <c r="B66" s="6">
        <v>5201279081782</v>
      </c>
      <c r="C66" s="6">
        <v>974998799</v>
      </c>
      <c r="D66" s="6" t="s">
        <v>13</v>
      </c>
      <c r="E66" s="5" t="s">
        <v>14</v>
      </c>
      <c r="F66" s="5" t="s">
        <v>76</v>
      </c>
      <c r="G66" s="5" t="s">
        <v>93</v>
      </c>
      <c r="H66" s="8">
        <v>3.9</v>
      </c>
      <c r="I66" s="7">
        <f t="shared" si="3"/>
        <v>2.2285714285714286</v>
      </c>
      <c r="J66" s="7"/>
      <c r="K66" s="23"/>
      <c r="L66" s="24">
        <v>0.17</v>
      </c>
      <c r="M66" s="20">
        <f t="shared" si="1"/>
        <v>0</v>
      </c>
    </row>
    <row r="67" spans="1:13">
      <c r="A67" s="6">
        <v>65182433</v>
      </c>
      <c r="B67" s="6">
        <v>5201279076849</v>
      </c>
      <c r="C67" s="6">
        <v>974998674</v>
      </c>
      <c r="D67" s="6" t="s">
        <v>13</v>
      </c>
      <c r="E67" s="5" t="s">
        <v>14</v>
      </c>
      <c r="F67" s="5" t="s">
        <v>76</v>
      </c>
      <c r="G67" s="5" t="s">
        <v>94</v>
      </c>
      <c r="H67" s="8">
        <v>5.9</v>
      </c>
      <c r="I67" s="7">
        <f t="shared" si="3"/>
        <v>3.3714285714285714</v>
      </c>
      <c r="J67" s="7"/>
      <c r="K67" s="23"/>
      <c r="L67" s="24">
        <v>0.17</v>
      </c>
      <c r="M67" s="20">
        <f t="shared" si="1"/>
        <v>0</v>
      </c>
    </row>
    <row r="68" spans="1:13">
      <c r="A68" s="6">
        <v>65168300</v>
      </c>
      <c r="B68" s="6">
        <v>5201279075460</v>
      </c>
      <c r="C68" s="6">
        <v>976769152</v>
      </c>
      <c r="D68" s="6" t="s">
        <v>13</v>
      </c>
      <c r="E68" s="5" t="s">
        <v>14</v>
      </c>
      <c r="F68" s="5" t="s">
        <v>76</v>
      </c>
      <c r="G68" s="5" t="s">
        <v>95</v>
      </c>
      <c r="H68" s="8">
        <v>7.5</v>
      </c>
      <c r="I68" s="7">
        <f t="shared" si="3"/>
        <v>4.2857142857142856</v>
      </c>
      <c r="J68" s="7"/>
      <c r="K68" s="23"/>
      <c r="L68" s="24">
        <v>0.17</v>
      </c>
      <c r="M68" s="20">
        <f t="shared" si="1"/>
        <v>0</v>
      </c>
    </row>
    <row r="69" spans="1:13">
      <c r="A69" s="6">
        <v>65191384</v>
      </c>
      <c r="B69" s="6">
        <v>5201279078867</v>
      </c>
      <c r="C69" s="6">
        <v>976769164</v>
      </c>
      <c r="D69" s="6" t="s">
        <v>13</v>
      </c>
      <c r="E69" s="5" t="s">
        <v>14</v>
      </c>
      <c r="F69" s="5" t="s">
        <v>76</v>
      </c>
      <c r="G69" s="5" t="s">
        <v>96</v>
      </c>
      <c r="H69" s="8">
        <v>7.5</v>
      </c>
      <c r="I69" s="7">
        <f t="shared" si="3"/>
        <v>4.2857142857142856</v>
      </c>
      <c r="J69" s="7"/>
      <c r="K69" s="23"/>
      <c r="L69" s="24">
        <v>0.17</v>
      </c>
      <c r="M69" s="20">
        <f t="shared" si="1"/>
        <v>0</v>
      </c>
    </row>
    <row r="70" spans="1:13">
      <c r="A70" s="6">
        <v>65168302</v>
      </c>
      <c r="B70" s="6">
        <v>5201279074135</v>
      </c>
      <c r="C70" s="6">
        <v>980079216</v>
      </c>
      <c r="D70" s="6" t="s">
        <v>13</v>
      </c>
      <c r="E70" s="5" t="s">
        <v>14</v>
      </c>
      <c r="F70" s="5" t="s">
        <v>76</v>
      </c>
      <c r="G70" s="5" t="s">
        <v>97</v>
      </c>
      <c r="H70" s="8">
        <v>7.5</v>
      </c>
      <c r="I70" s="7">
        <f t="shared" si="3"/>
        <v>4.2857142857142856</v>
      </c>
      <c r="J70" s="7"/>
      <c r="K70" s="23"/>
      <c r="L70" s="24">
        <v>0.17</v>
      </c>
      <c r="M70" s="20">
        <f t="shared" si="1"/>
        <v>0</v>
      </c>
    </row>
    <row r="71" spans="1:13">
      <c r="A71" s="6">
        <v>65191488</v>
      </c>
      <c r="B71" s="6">
        <v>5201279083809</v>
      </c>
      <c r="C71" s="6">
        <v>973607512</v>
      </c>
      <c r="D71" s="6" t="s">
        <v>13</v>
      </c>
      <c r="E71" s="5" t="s">
        <v>14</v>
      </c>
      <c r="F71" s="5" t="s">
        <v>98</v>
      </c>
      <c r="G71" s="5" t="s">
        <v>99</v>
      </c>
      <c r="H71" s="8">
        <v>16.899999999999999</v>
      </c>
      <c r="I71" s="7">
        <f t="shared" ref="I71:I108" si="4">H71/1.75</f>
        <v>9.6571428571428566</v>
      </c>
      <c r="J71" s="7"/>
      <c r="K71" s="23"/>
      <c r="L71" s="24">
        <v>0.17</v>
      </c>
      <c r="M71" s="20">
        <f t="shared" si="1"/>
        <v>0</v>
      </c>
    </row>
    <row r="72" spans="1:13">
      <c r="A72" s="6">
        <v>65201740</v>
      </c>
      <c r="B72" s="6">
        <v>5201279090609</v>
      </c>
      <c r="C72" s="6">
        <v>971119110</v>
      </c>
      <c r="D72" s="6" t="s">
        <v>13</v>
      </c>
      <c r="E72" s="5" t="s">
        <v>14</v>
      </c>
      <c r="F72" s="5" t="s">
        <v>98</v>
      </c>
      <c r="G72" s="5" t="s">
        <v>100</v>
      </c>
      <c r="H72" s="8">
        <v>16.899999999999999</v>
      </c>
      <c r="I72" s="7">
        <f t="shared" si="4"/>
        <v>9.6571428571428566</v>
      </c>
      <c r="J72" s="7"/>
      <c r="K72" s="23"/>
      <c r="L72" s="24">
        <v>0.17</v>
      </c>
      <c r="M72" s="20">
        <f t="shared" si="1"/>
        <v>0</v>
      </c>
    </row>
    <row r="73" spans="1:13">
      <c r="A73" s="6">
        <v>65191491</v>
      </c>
      <c r="B73" s="6">
        <v>5201279083830</v>
      </c>
      <c r="C73" s="6">
        <v>971119084</v>
      </c>
      <c r="D73" s="6" t="s">
        <v>13</v>
      </c>
      <c r="E73" s="5" t="s">
        <v>14</v>
      </c>
      <c r="F73" s="5" t="s">
        <v>98</v>
      </c>
      <c r="G73" s="5" t="s">
        <v>101</v>
      </c>
      <c r="H73" s="8">
        <v>16.899999999999999</v>
      </c>
      <c r="I73" s="7">
        <f t="shared" si="4"/>
        <v>9.6571428571428566</v>
      </c>
      <c r="J73" s="7"/>
      <c r="K73" s="23"/>
      <c r="L73" s="24">
        <v>0.17</v>
      </c>
      <c r="M73" s="20">
        <f t="shared" si="1"/>
        <v>0</v>
      </c>
    </row>
    <row r="74" spans="1:13">
      <c r="A74" s="6">
        <v>65191493</v>
      </c>
      <c r="B74" s="6">
        <v>5201279083854</v>
      </c>
      <c r="C74" s="6">
        <v>972348155</v>
      </c>
      <c r="D74" s="6" t="s">
        <v>13</v>
      </c>
      <c r="E74" s="5" t="s">
        <v>14</v>
      </c>
      <c r="F74" s="5" t="s">
        <v>98</v>
      </c>
      <c r="G74" s="5" t="s">
        <v>102</v>
      </c>
      <c r="H74" s="8">
        <v>16.899999999999999</v>
      </c>
      <c r="I74" s="7">
        <f t="shared" si="4"/>
        <v>9.6571428571428566</v>
      </c>
      <c r="J74" s="7"/>
      <c r="K74" s="23"/>
      <c r="L74" s="24">
        <v>0.17</v>
      </c>
      <c r="M74" s="20">
        <f t="shared" si="1"/>
        <v>0</v>
      </c>
    </row>
    <row r="75" spans="1:13">
      <c r="A75" s="6">
        <v>65225890</v>
      </c>
      <c r="B75" s="6">
        <v>5201279090623</v>
      </c>
      <c r="C75" s="6">
        <v>983198831</v>
      </c>
      <c r="D75" s="6" t="s">
        <v>13</v>
      </c>
      <c r="E75" s="5" t="s">
        <v>14</v>
      </c>
      <c r="F75" s="5" t="s">
        <v>98</v>
      </c>
      <c r="G75" s="5" t="s">
        <v>103</v>
      </c>
      <c r="H75" s="8">
        <v>16.899999999999999</v>
      </c>
      <c r="I75" s="7">
        <f t="shared" si="4"/>
        <v>9.6571428571428566</v>
      </c>
      <c r="J75" s="7"/>
      <c r="K75" s="23"/>
      <c r="L75" s="24">
        <v>0.17</v>
      </c>
      <c r="M75" s="20">
        <f t="shared" si="1"/>
        <v>0</v>
      </c>
    </row>
    <row r="76" spans="1:13">
      <c r="A76" s="6">
        <v>65191494</v>
      </c>
      <c r="B76" s="6">
        <v>5201279083861</v>
      </c>
      <c r="C76" s="6">
        <v>971119159</v>
      </c>
      <c r="D76" s="6" t="s">
        <v>13</v>
      </c>
      <c r="E76" s="5" t="s">
        <v>14</v>
      </c>
      <c r="F76" s="5" t="s">
        <v>98</v>
      </c>
      <c r="G76" s="5" t="s">
        <v>104</v>
      </c>
      <c r="H76" s="8">
        <v>16.899999999999999</v>
      </c>
      <c r="I76" s="7">
        <f t="shared" si="4"/>
        <v>9.6571428571428566</v>
      </c>
      <c r="J76" s="7"/>
      <c r="K76" s="23"/>
      <c r="L76" s="24">
        <v>0.17</v>
      </c>
      <c r="M76" s="20">
        <f t="shared" si="1"/>
        <v>0</v>
      </c>
    </row>
    <row r="77" spans="1:13">
      <c r="A77" s="6">
        <v>65204532</v>
      </c>
      <c r="B77" s="6">
        <v>5201279090616</v>
      </c>
      <c r="C77" s="6">
        <v>983198829</v>
      </c>
      <c r="D77" s="6" t="s">
        <v>13</v>
      </c>
      <c r="E77" s="5" t="s">
        <v>14</v>
      </c>
      <c r="F77" s="5" t="s">
        <v>98</v>
      </c>
      <c r="G77" s="5" t="s">
        <v>105</v>
      </c>
      <c r="H77" s="8">
        <v>16.899999999999999</v>
      </c>
      <c r="I77" s="7">
        <f t="shared" si="4"/>
        <v>9.6571428571428566</v>
      </c>
      <c r="J77" s="7"/>
      <c r="K77" s="23"/>
      <c r="L77" s="24">
        <v>0.17</v>
      </c>
      <c r="M77" s="20">
        <f t="shared" si="1"/>
        <v>0</v>
      </c>
    </row>
    <row r="78" spans="1:13">
      <c r="A78" s="6">
        <v>65191490</v>
      </c>
      <c r="B78" s="6">
        <v>5201279083823</v>
      </c>
      <c r="C78" s="6">
        <v>971119122</v>
      </c>
      <c r="D78" s="6" t="s">
        <v>13</v>
      </c>
      <c r="E78" s="5" t="s">
        <v>14</v>
      </c>
      <c r="F78" s="5" t="s">
        <v>98</v>
      </c>
      <c r="G78" s="5" t="s">
        <v>106</v>
      </c>
      <c r="H78" s="8">
        <v>16.899999999999999</v>
      </c>
      <c r="I78" s="7">
        <f t="shared" si="4"/>
        <v>9.6571428571428566</v>
      </c>
      <c r="J78" s="7"/>
      <c r="K78" s="23"/>
      <c r="L78" s="24">
        <v>0.17</v>
      </c>
      <c r="M78" s="20">
        <f t="shared" si="1"/>
        <v>0</v>
      </c>
    </row>
    <row r="79" spans="1:13">
      <c r="A79" s="6">
        <v>65191489</v>
      </c>
      <c r="B79" s="6">
        <v>5201279083816</v>
      </c>
      <c r="C79" s="6">
        <v>971119161</v>
      </c>
      <c r="D79" s="6" t="s">
        <v>13</v>
      </c>
      <c r="E79" s="5" t="s">
        <v>14</v>
      </c>
      <c r="F79" s="5" t="s">
        <v>98</v>
      </c>
      <c r="G79" s="5" t="s">
        <v>107</v>
      </c>
      <c r="H79" s="8">
        <v>16.899999999999999</v>
      </c>
      <c r="I79" s="7">
        <f t="shared" si="4"/>
        <v>9.6571428571428566</v>
      </c>
      <c r="J79" s="7"/>
      <c r="K79" s="23"/>
      <c r="L79" s="24">
        <v>0.17</v>
      </c>
      <c r="M79" s="20">
        <f t="shared" si="1"/>
        <v>0</v>
      </c>
    </row>
    <row r="80" spans="1:13">
      <c r="A80" s="6">
        <v>65191485</v>
      </c>
      <c r="B80" s="6">
        <v>5201279083779</v>
      </c>
      <c r="C80" s="6">
        <v>983694326</v>
      </c>
      <c r="D80" s="6" t="s">
        <v>13</v>
      </c>
      <c r="E80" s="5" t="s">
        <v>14</v>
      </c>
      <c r="F80" s="5" t="s">
        <v>98</v>
      </c>
      <c r="G80" s="5" t="s">
        <v>108</v>
      </c>
      <c r="H80" s="8">
        <v>16.899999999999999</v>
      </c>
      <c r="I80" s="7">
        <f t="shared" si="4"/>
        <v>9.6571428571428566</v>
      </c>
      <c r="J80" s="7"/>
      <c r="K80" s="23"/>
      <c r="L80" s="24">
        <v>0.17</v>
      </c>
      <c r="M80" s="20">
        <f t="shared" si="1"/>
        <v>0</v>
      </c>
    </row>
    <row r="81" spans="1:13">
      <c r="A81" s="6">
        <v>65218677</v>
      </c>
      <c r="B81" s="6">
        <v>5201279090593</v>
      </c>
      <c r="C81" s="6" t="s">
        <v>109</v>
      </c>
      <c r="D81" s="6" t="s">
        <v>13</v>
      </c>
      <c r="E81" s="5" t="s">
        <v>14</v>
      </c>
      <c r="F81" s="5" t="s">
        <v>98</v>
      </c>
      <c r="G81" s="5" t="s">
        <v>110</v>
      </c>
      <c r="H81" s="8">
        <v>16.899999999999999</v>
      </c>
      <c r="I81" s="7">
        <f t="shared" si="4"/>
        <v>9.6571428571428566</v>
      </c>
      <c r="J81" s="7"/>
      <c r="K81" s="23"/>
      <c r="L81" s="24">
        <v>0.17</v>
      </c>
      <c r="M81" s="20">
        <f t="shared" si="1"/>
        <v>0</v>
      </c>
    </row>
    <row r="82" spans="1:13">
      <c r="A82" s="6">
        <v>65191487</v>
      </c>
      <c r="B82" s="6">
        <v>5201279083793</v>
      </c>
      <c r="C82" s="6">
        <v>971119060</v>
      </c>
      <c r="D82" s="6" t="s">
        <v>13</v>
      </c>
      <c r="E82" s="5" t="s">
        <v>14</v>
      </c>
      <c r="F82" s="5" t="s">
        <v>98</v>
      </c>
      <c r="G82" s="5" t="s">
        <v>111</v>
      </c>
      <c r="H82" s="8">
        <v>16.899999999999999</v>
      </c>
      <c r="I82" s="7">
        <f t="shared" si="4"/>
        <v>9.6571428571428566</v>
      </c>
      <c r="J82" s="7"/>
      <c r="K82" s="23"/>
      <c r="L82" s="24">
        <v>0.17</v>
      </c>
      <c r="M82" s="20">
        <f t="shared" si="1"/>
        <v>0</v>
      </c>
    </row>
    <row r="83" spans="1:13">
      <c r="A83" s="6">
        <v>65211840</v>
      </c>
      <c r="B83" s="6">
        <v>5201279097585</v>
      </c>
      <c r="C83" s="6">
        <v>972759082</v>
      </c>
      <c r="D83" s="6" t="s">
        <v>13</v>
      </c>
      <c r="E83" s="5" t="s">
        <v>112</v>
      </c>
      <c r="F83" s="5" t="s">
        <v>113</v>
      </c>
      <c r="G83" s="5" t="s">
        <v>114</v>
      </c>
      <c r="H83" s="8">
        <v>3.9</v>
      </c>
      <c r="I83" s="7">
        <f t="shared" si="4"/>
        <v>2.2285714285714286</v>
      </c>
      <c r="J83" s="7"/>
      <c r="K83" s="23"/>
      <c r="L83" s="24">
        <v>0.17</v>
      </c>
      <c r="M83" s="20">
        <f t="shared" si="1"/>
        <v>0</v>
      </c>
    </row>
    <row r="84" spans="1:13">
      <c r="A84" s="6">
        <v>65184481</v>
      </c>
      <c r="B84" s="6">
        <v>5201279080310</v>
      </c>
      <c r="C84" s="6">
        <v>972759094</v>
      </c>
      <c r="D84" s="6" t="s">
        <v>13</v>
      </c>
      <c r="E84" s="5" t="s">
        <v>112</v>
      </c>
      <c r="F84" s="5" t="s">
        <v>113</v>
      </c>
      <c r="G84" s="5" t="s">
        <v>115</v>
      </c>
      <c r="H84" s="8">
        <v>3.9</v>
      </c>
      <c r="I84" s="7">
        <f t="shared" si="4"/>
        <v>2.2285714285714286</v>
      </c>
      <c r="J84" s="7"/>
      <c r="K84" s="23"/>
      <c r="L84" s="24">
        <v>0.17</v>
      </c>
      <c r="M84" s="20">
        <f t="shared" si="1"/>
        <v>0</v>
      </c>
    </row>
    <row r="85" spans="1:13">
      <c r="A85" s="6">
        <v>65191451</v>
      </c>
      <c r="B85" s="6">
        <v>5201279079369</v>
      </c>
      <c r="C85" s="6">
        <v>978835510</v>
      </c>
      <c r="D85" s="6" t="s">
        <v>62</v>
      </c>
      <c r="E85" s="5" t="s">
        <v>112</v>
      </c>
      <c r="F85" s="5" t="s">
        <v>116</v>
      </c>
      <c r="G85" s="5" t="s">
        <v>117</v>
      </c>
      <c r="H85" s="8">
        <v>22.9</v>
      </c>
      <c r="I85" s="7">
        <f t="shared" si="4"/>
        <v>13.085714285714285</v>
      </c>
      <c r="J85" s="7"/>
      <c r="K85" s="23"/>
      <c r="L85" s="24">
        <v>0.17</v>
      </c>
      <c r="M85" s="20">
        <f t="shared" si="1"/>
        <v>0</v>
      </c>
    </row>
    <row r="86" spans="1:13">
      <c r="A86" s="6">
        <v>65190265</v>
      </c>
      <c r="B86" s="6">
        <v>5201279077846</v>
      </c>
      <c r="C86" s="6">
        <v>978835508</v>
      </c>
      <c r="D86" s="6" t="s">
        <v>62</v>
      </c>
      <c r="E86" s="5" t="s">
        <v>112</v>
      </c>
      <c r="F86" s="5" t="s">
        <v>116</v>
      </c>
      <c r="G86" s="5" t="s">
        <v>118</v>
      </c>
      <c r="H86" s="8">
        <v>23.9</v>
      </c>
      <c r="I86" s="7">
        <f t="shared" si="4"/>
        <v>13.657142857142857</v>
      </c>
      <c r="J86" s="7"/>
      <c r="K86" s="23"/>
      <c r="L86" s="24">
        <v>0.17</v>
      </c>
      <c r="M86" s="20">
        <f t="shared" si="1"/>
        <v>0</v>
      </c>
    </row>
    <row r="87" spans="1:13">
      <c r="A87" s="6">
        <v>65190264</v>
      </c>
      <c r="B87" s="6">
        <v>5201279077853</v>
      </c>
      <c r="C87" s="6">
        <v>978835496</v>
      </c>
      <c r="D87" s="6" t="s">
        <v>62</v>
      </c>
      <c r="E87" s="5" t="s">
        <v>112</v>
      </c>
      <c r="F87" s="5" t="s">
        <v>116</v>
      </c>
      <c r="G87" s="5" t="s">
        <v>119</v>
      </c>
      <c r="H87" s="8">
        <v>23.9</v>
      </c>
      <c r="I87" s="7">
        <f t="shared" si="4"/>
        <v>13.657142857142857</v>
      </c>
      <c r="J87" s="7"/>
      <c r="K87" s="23"/>
      <c r="L87" s="24">
        <v>0.17</v>
      </c>
      <c r="M87" s="20">
        <f t="shared" si="1"/>
        <v>0</v>
      </c>
    </row>
    <row r="88" spans="1:13">
      <c r="A88" s="10">
        <v>65184961</v>
      </c>
      <c r="B88" s="10">
        <v>5201279082826</v>
      </c>
      <c r="C88" s="10">
        <v>986844001</v>
      </c>
      <c r="D88" s="6" t="s">
        <v>71</v>
      </c>
      <c r="E88" s="5" t="s">
        <v>112</v>
      </c>
      <c r="F88" s="5" t="s">
        <v>116</v>
      </c>
      <c r="G88" s="11" t="s">
        <v>120</v>
      </c>
      <c r="H88" s="13">
        <v>5.9</v>
      </c>
      <c r="I88" s="12">
        <f t="shared" si="4"/>
        <v>3.3714285714285714</v>
      </c>
      <c r="J88" s="7"/>
      <c r="K88" s="23"/>
      <c r="L88" s="24">
        <v>0.17</v>
      </c>
      <c r="M88" s="20">
        <f t="shared" si="1"/>
        <v>0</v>
      </c>
    </row>
    <row r="89" spans="1:13">
      <c r="A89" s="6">
        <v>65184962</v>
      </c>
      <c r="B89" s="6">
        <v>5201279082833</v>
      </c>
      <c r="C89" s="6">
        <v>986844013</v>
      </c>
      <c r="D89" s="6" t="s">
        <v>71</v>
      </c>
      <c r="E89" s="5" t="s">
        <v>112</v>
      </c>
      <c r="F89" s="5" t="s">
        <v>116</v>
      </c>
      <c r="G89" s="5" t="s">
        <v>121</v>
      </c>
      <c r="H89" s="8">
        <v>5.9</v>
      </c>
      <c r="I89" s="7">
        <f t="shared" si="4"/>
        <v>3.3714285714285714</v>
      </c>
      <c r="J89" s="7"/>
      <c r="K89" s="23"/>
      <c r="L89" s="24">
        <v>0.17</v>
      </c>
      <c r="M89" s="20">
        <f t="shared" si="1"/>
        <v>0</v>
      </c>
    </row>
    <row r="90" spans="1:13">
      <c r="A90" s="6">
        <v>65184844</v>
      </c>
      <c r="B90" s="6">
        <v>5201279080419</v>
      </c>
      <c r="C90" s="6">
        <v>972758876</v>
      </c>
      <c r="D90" s="6" t="s">
        <v>13</v>
      </c>
      <c r="E90" s="5" t="s">
        <v>112</v>
      </c>
      <c r="F90" s="5" t="s">
        <v>116</v>
      </c>
      <c r="G90" s="5" t="s">
        <v>122</v>
      </c>
      <c r="H90" s="8">
        <v>16.899999999999999</v>
      </c>
      <c r="I90" s="7">
        <f t="shared" si="4"/>
        <v>9.6571428571428566</v>
      </c>
      <c r="J90" s="7"/>
      <c r="K90" s="23"/>
      <c r="L90" s="24">
        <v>0.17</v>
      </c>
      <c r="M90" s="20">
        <f t="shared" si="1"/>
        <v>0</v>
      </c>
    </row>
    <row r="91" spans="1:13">
      <c r="A91" s="6">
        <v>65186941</v>
      </c>
      <c r="B91" s="6">
        <v>5201279080846</v>
      </c>
      <c r="C91" s="6">
        <v>972758890</v>
      </c>
      <c r="D91" s="6" t="s">
        <v>13</v>
      </c>
      <c r="E91" s="5" t="s">
        <v>112</v>
      </c>
      <c r="F91" s="5" t="s">
        <v>116</v>
      </c>
      <c r="G91" s="5" t="s">
        <v>123</v>
      </c>
      <c r="H91" s="8">
        <v>16.899999999999999</v>
      </c>
      <c r="I91" s="7">
        <f t="shared" si="4"/>
        <v>9.6571428571428566</v>
      </c>
      <c r="J91" s="7"/>
      <c r="K91" s="23"/>
      <c r="L91" s="24">
        <v>0.17</v>
      </c>
      <c r="M91" s="20">
        <f t="shared" si="1"/>
        <v>0</v>
      </c>
    </row>
    <row r="92" spans="1:13">
      <c r="A92" s="6">
        <v>65184952</v>
      </c>
      <c r="B92" s="6">
        <v>5201279079352</v>
      </c>
      <c r="C92" s="6">
        <v>979092018</v>
      </c>
      <c r="D92" s="6" t="s">
        <v>13</v>
      </c>
      <c r="E92" s="5" t="s">
        <v>112</v>
      </c>
      <c r="F92" s="5" t="s">
        <v>116</v>
      </c>
      <c r="G92" s="5" t="s">
        <v>124</v>
      </c>
      <c r="H92" s="8">
        <v>14.9</v>
      </c>
      <c r="I92" s="7">
        <f t="shared" si="4"/>
        <v>8.5142857142857142</v>
      </c>
      <c r="J92" s="7"/>
      <c r="K92" s="23"/>
      <c r="L92" s="24">
        <v>0.17</v>
      </c>
      <c r="M92" s="20">
        <f t="shared" si="1"/>
        <v>0</v>
      </c>
    </row>
    <row r="93" spans="1:13">
      <c r="A93" s="6">
        <v>65198638</v>
      </c>
      <c r="B93" s="6">
        <v>5201279094607</v>
      </c>
      <c r="C93" s="6">
        <v>986823882</v>
      </c>
      <c r="D93" s="6" t="s">
        <v>13</v>
      </c>
      <c r="E93" s="5" t="s">
        <v>112</v>
      </c>
      <c r="F93" s="5" t="s">
        <v>116</v>
      </c>
      <c r="G93" s="5" t="s">
        <v>125</v>
      </c>
      <c r="H93" s="8">
        <v>16.899999999999999</v>
      </c>
      <c r="I93" s="7">
        <f t="shared" si="4"/>
        <v>9.6571428571428566</v>
      </c>
      <c r="J93" s="7"/>
      <c r="K93" s="23"/>
      <c r="L93" s="24">
        <v>0.17</v>
      </c>
      <c r="M93" s="20">
        <f t="shared" si="1"/>
        <v>0</v>
      </c>
    </row>
    <row r="94" spans="1:13">
      <c r="A94" s="6">
        <v>65184951</v>
      </c>
      <c r="B94" s="6">
        <v>5201279080426</v>
      </c>
      <c r="C94" s="6">
        <v>979091713</v>
      </c>
      <c r="D94" s="6" t="s">
        <v>13</v>
      </c>
      <c r="E94" s="5" t="s">
        <v>112</v>
      </c>
      <c r="F94" s="5" t="s">
        <v>116</v>
      </c>
      <c r="G94" s="5" t="s">
        <v>126</v>
      </c>
      <c r="H94" s="8">
        <v>16.899999999999999</v>
      </c>
      <c r="I94" s="7">
        <f t="shared" si="4"/>
        <v>9.6571428571428566</v>
      </c>
      <c r="J94" s="7"/>
      <c r="K94" s="23"/>
      <c r="L94" s="24">
        <v>0.17</v>
      </c>
      <c r="M94" s="20">
        <f t="shared" si="1"/>
        <v>0</v>
      </c>
    </row>
    <row r="95" spans="1:13">
      <c r="A95" s="6">
        <v>65168332</v>
      </c>
      <c r="B95" s="6">
        <v>5201279071707</v>
      </c>
      <c r="C95" s="6">
        <v>979091701</v>
      </c>
      <c r="D95" s="6" t="s">
        <v>13</v>
      </c>
      <c r="E95" s="5" t="s">
        <v>112</v>
      </c>
      <c r="F95" s="5" t="s">
        <v>116</v>
      </c>
      <c r="G95" s="5" t="s">
        <v>127</v>
      </c>
      <c r="H95" s="8">
        <v>16.899999999999999</v>
      </c>
      <c r="I95" s="7">
        <f t="shared" si="4"/>
        <v>9.6571428571428566</v>
      </c>
      <c r="J95" s="7"/>
      <c r="K95" s="23"/>
      <c r="L95" s="24">
        <v>0.17</v>
      </c>
      <c r="M95" s="20">
        <f t="shared" si="1"/>
        <v>0</v>
      </c>
    </row>
    <row r="96" spans="1:13">
      <c r="A96" s="6">
        <v>65182695</v>
      </c>
      <c r="B96" s="6">
        <v>5201279080402</v>
      </c>
      <c r="C96" s="6">
        <v>972758888</v>
      </c>
      <c r="D96" s="6" t="s">
        <v>13</v>
      </c>
      <c r="E96" s="5" t="s">
        <v>112</v>
      </c>
      <c r="F96" s="5" t="s">
        <v>116</v>
      </c>
      <c r="G96" s="5" t="s">
        <v>128</v>
      </c>
      <c r="H96" s="8">
        <v>16.899999999999999</v>
      </c>
      <c r="I96" s="7">
        <f t="shared" si="4"/>
        <v>9.6571428571428566</v>
      </c>
      <c r="J96" s="7"/>
      <c r="K96" s="23"/>
      <c r="L96" s="24">
        <v>0.17</v>
      </c>
      <c r="M96" s="20">
        <f t="shared" si="1"/>
        <v>0</v>
      </c>
    </row>
    <row r="97" spans="1:13">
      <c r="A97" s="6">
        <v>65168345</v>
      </c>
      <c r="B97" s="6">
        <v>5201279073039</v>
      </c>
      <c r="C97" s="6">
        <v>979091699</v>
      </c>
      <c r="D97" s="6" t="s">
        <v>13</v>
      </c>
      <c r="E97" s="5" t="s">
        <v>112</v>
      </c>
      <c r="F97" s="5" t="s">
        <v>116</v>
      </c>
      <c r="G97" s="5" t="s">
        <v>129</v>
      </c>
      <c r="H97" s="8">
        <v>14.9</v>
      </c>
      <c r="I97" s="7">
        <f t="shared" si="4"/>
        <v>8.5142857142857142</v>
      </c>
      <c r="J97" s="7"/>
      <c r="K97" s="23"/>
      <c r="L97" s="24">
        <v>0.17</v>
      </c>
      <c r="M97" s="20">
        <f t="shared" si="1"/>
        <v>0</v>
      </c>
    </row>
    <row r="98" spans="1:13">
      <c r="A98" s="6">
        <v>65173838</v>
      </c>
      <c r="B98" s="6">
        <v>5201279077822</v>
      </c>
      <c r="C98" s="6">
        <v>979092006</v>
      </c>
      <c r="D98" s="6" t="s">
        <v>13</v>
      </c>
      <c r="E98" s="5" t="s">
        <v>112</v>
      </c>
      <c r="F98" s="5" t="s">
        <v>116</v>
      </c>
      <c r="G98" s="5" t="s">
        <v>130</v>
      </c>
      <c r="H98" s="8">
        <v>16.899999999999999</v>
      </c>
      <c r="I98" s="7">
        <f t="shared" si="4"/>
        <v>9.6571428571428566</v>
      </c>
      <c r="J98" s="7"/>
      <c r="K98" s="23"/>
      <c r="L98" s="24">
        <v>0.17</v>
      </c>
      <c r="M98" s="20">
        <f t="shared" si="1"/>
        <v>0</v>
      </c>
    </row>
    <row r="99" spans="1:13">
      <c r="A99" s="6">
        <v>65175815</v>
      </c>
      <c r="B99" s="6">
        <v>5201279077839</v>
      </c>
      <c r="C99" s="6">
        <v>979091992</v>
      </c>
      <c r="D99" s="6" t="s">
        <v>13</v>
      </c>
      <c r="E99" s="5" t="s">
        <v>112</v>
      </c>
      <c r="F99" s="5" t="s">
        <v>116</v>
      </c>
      <c r="G99" s="5" t="s">
        <v>131</v>
      </c>
      <c r="H99" s="8">
        <v>16.899999999999999</v>
      </c>
      <c r="I99" s="7">
        <f t="shared" si="4"/>
        <v>9.6571428571428566</v>
      </c>
      <c r="J99" s="7"/>
      <c r="K99" s="23"/>
      <c r="L99" s="24">
        <v>0.17</v>
      </c>
      <c r="M99" s="20">
        <f t="shared" si="1"/>
        <v>0</v>
      </c>
    </row>
    <row r="100" spans="1:13">
      <c r="A100" s="6">
        <v>65184955</v>
      </c>
      <c r="B100" s="6">
        <v>5201279080815</v>
      </c>
      <c r="C100" s="6">
        <v>972758926</v>
      </c>
      <c r="D100" s="6" t="s">
        <v>13</v>
      </c>
      <c r="E100" s="5" t="s">
        <v>112</v>
      </c>
      <c r="F100" s="5" t="s">
        <v>116</v>
      </c>
      <c r="G100" s="5" t="s">
        <v>132</v>
      </c>
      <c r="H100" s="8">
        <v>15.9</v>
      </c>
      <c r="I100" s="7">
        <f t="shared" si="4"/>
        <v>9.0857142857142854</v>
      </c>
      <c r="J100" s="7"/>
      <c r="K100" s="23"/>
      <c r="L100" s="24">
        <v>0.17</v>
      </c>
      <c r="M100" s="20">
        <f t="shared" si="1"/>
        <v>0</v>
      </c>
    </row>
    <row r="101" spans="1:13">
      <c r="A101" s="6">
        <v>65191452</v>
      </c>
      <c r="B101" s="6">
        <v>5201279082680</v>
      </c>
      <c r="C101" s="6">
        <v>983441369</v>
      </c>
      <c r="D101" s="6" t="s">
        <v>62</v>
      </c>
      <c r="E101" s="5" t="s">
        <v>112</v>
      </c>
      <c r="F101" s="5" t="s">
        <v>116</v>
      </c>
      <c r="G101" s="5" t="s">
        <v>133</v>
      </c>
      <c r="H101" s="8">
        <v>23.9</v>
      </c>
      <c r="I101" s="7">
        <f t="shared" si="4"/>
        <v>13.657142857142857</v>
      </c>
      <c r="J101" s="7"/>
      <c r="K101" s="23"/>
      <c r="L101" s="24">
        <v>0.17</v>
      </c>
      <c r="M101" s="20">
        <f t="shared" si="1"/>
        <v>0</v>
      </c>
    </row>
    <row r="102" spans="1:13">
      <c r="A102" s="6">
        <v>65220411</v>
      </c>
      <c r="B102" s="6">
        <v>5201279102388</v>
      </c>
      <c r="C102" s="6">
        <v>950073231</v>
      </c>
      <c r="D102" s="6" t="s">
        <v>13</v>
      </c>
      <c r="E102" s="5" t="s">
        <v>134</v>
      </c>
      <c r="F102" s="5" t="s">
        <v>116</v>
      </c>
      <c r="G102" s="5" t="s">
        <v>135</v>
      </c>
      <c r="H102" s="8">
        <v>14.9</v>
      </c>
      <c r="I102" s="7">
        <f t="shared" si="4"/>
        <v>8.5142857142857142</v>
      </c>
      <c r="J102" s="7"/>
      <c r="K102" s="23"/>
      <c r="L102" s="24">
        <v>0.17</v>
      </c>
      <c r="M102" s="20">
        <f t="shared" si="1"/>
        <v>0</v>
      </c>
    </row>
    <row r="103" spans="1:13">
      <c r="A103" s="6">
        <v>65215189</v>
      </c>
      <c r="B103" s="6">
        <v>5201279101411</v>
      </c>
      <c r="C103" s="6">
        <v>989692189</v>
      </c>
      <c r="D103" s="6" t="s">
        <v>62</v>
      </c>
      <c r="E103" s="5" t="s">
        <v>112</v>
      </c>
      <c r="F103" s="5" t="s">
        <v>116</v>
      </c>
      <c r="G103" s="5" t="s">
        <v>136</v>
      </c>
      <c r="H103" s="8">
        <v>22.9</v>
      </c>
      <c r="I103" s="7">
        <f t="shared" si="4"/>
        <v>13.085714285714285</v>
      </c>
      <c r="J103" s="7"/>
      <c r="K103" s="23"/>
      <c r="L103" s="24">
        <v>0.17</v>
      </c>
      <c r="M103" s="20">
        <f>(I103-(I103*L103))*K103</f>
        <v>0</v>
      </c>
    </row>
    <row r="104" spans="1:13">
      <c r="A104" s="6">
        <v>65215190</v>
      </c>
      <c r="B104" s="6">
        <v>5201279097530</v>
      </c>
      <c r="C104" s="6">
        <v>989928306</v>
      </c>
      <c r="D104" s="6" t="s">
        <v>13</v>
      </c>
      <c r="E104" s="5" t="s">
        <v>134</v>
      </c>
      <c r="F104" s="5" t="s">
        <v>116</v>
      </c>
      <c r="G104" s="5" t="s">
        <v>137</v>
      </c>
      <c r="H104" s="8">
        <v>14.9</v>
      </c>
      <c r="I104" s="7">
        <f t="shared" si="4"/>
        <v>8.5142857142857142</v>
      </c>
      <c r="J104" s="7"/>
      <c r="K104" s="23"/>
      <c r="L104" s="24">
        <v>0.17</v>
      </c>
      <c r="M104" s="20">
        <f>(I104-(I104*L104))*K104</f>
        <v>0</v>
      </c>
    </row>
    <row r="105" spans="1:13">
      <c r="A105" s="6">
        <v>65215192</v>
      </c>
      <c r="B105" s="6">
        <v>5201279097547</v>
      </c>
      <c r="C105" s="6">
        <v>950073243</v>
      </c>
      <c r="D105" s="6" t="s">
        <v>71</v>
      </c>
      <c r="E105" s="5" t="s">
        <v>134</v>
      </c>
      <c r="F105" s="5" t="s">
        <v>116</v>
      </c>
      <c r="G105" s="5" t="s">
        <v>138</v>
      </c>
      <c r="H105" s="8">
        <v>5.9</v>
      </c>
      <c r="I105" s="7">
        <f t="shared" si="4"/>
        <v>3.3714285714285714</v>
      </c>
      <c r="J105" s="7"/>
      <c r="K105" s="23"/>
      <c r="L105" s="24">
        <v>0.17</v>
      </c>
      <c r="M105" s="20">
        <f>(I105-(I105*L105))*K105</f>
        <v>0</v>
      </c>
    </row>
    <row r="106" spans="1:13">
      <c r="A106" s="5">
        <v>65168335</v>
      </c>
      <c r="B106" s="6">
        <v>5201279071752</v>
      </c>
      <c r="C106" s="16">
        <v>975173600</v>
      </c>
      <c r="D106" s="6" t="s">
        <v>71</v>
      </c>
      <c r="E106" s="5" t="s">
        <v>112</v>
      </c>
      <c r="F106" s="5" t="s">
        <v>116</v>
      </c>
      <c r="G106" s="5" t="s">
        <v>139</v>
      </c>
      <c r="H106" s="8">
        <v>5.9</v>
      </c>
      <c r="I106" s="7">
        <v>3.3714285714285714</v>
      </c>
      <c r="J106" s="7"/>
      <c r="K106" s="23"/>
      <c r="L106" s="24">
        <v>0.17</v>
      </c>
      <c r="M106" s="20">
        <f t="shared" si="1"/>
        <v>0</v>
      </c>
    </row>
    <row r="107" spans="1:13">
      <c r="A107" s="6">
        <v>65184956</v>
      </c>
      <c r="B107" s="6">
        <v>5201279080822</v>
      </c>
      <c r="C107" s="6">
        <v>979091648</v>
      </c>
      <c r="D107" s="6" t="s">
        <v>13</v>
      </c>
      <c r="E107" s="5" t="s">
        <v>112</v>
      </c>
      <c r="F107" s="5" t="s">
        <v>140</v>
      </c>
      <c r="G107" s="5" t="s">
        <v>141</v>
      </c>
      <c r="H107" s="8">
        <v>16.899999999999999</v>
      </c>
      <c r="I107" s="7">
        <f t="shared" si="4"/>
        <v>9.6571428571428566</v>
      </c>
      <c r="J107" s="7"/>
      <c r="K107" s="23"/>
      <c r="L107" s="24">
        <v>0.17</v>
      </c>
      <c r="M107" s="20">
        <f t="shared" si="1"/>
        <v>0</v>
      </c>
    </row>
    <row r="108" spans="1:13">
      <c r="A108" s="6">
        <v>65211837</v>
      </c>
      <c r="B108" s="6">
        <v>5201279097608</v>
      </c>
      <c r="C108" s="6">
        <v>979091663</v>
      </c>
      <c r="D108" s="6" t="s">
        <v>13</v>
      </c>
      <c r="E108" s="5" t="s">
        <v>112</v>
      </c>
      <c r="F108" s="5" t="s">
        <v>140</v>
      </c>
      <c r="G108" s="5" t="s">
        <v>142</v>
      </c>
      <c r="H108" s="8">
        <v>15.9</v>
      </c>
      <c r="I108" s="7">
        <f t="shared" si="4"/>
        <v>9.0857142857142854</v>
      </c>
      <c r="J108" s="7"/>
      <c r="K108" s="23"/>
      <c r="L108" s="24">
        <v>0.17</v>
      </c>
      <c r="M108" s="20">
        <f t="shared" si="1"/>
        <v>0</v>
      </c>
    </row>
    <row r="109" spans="1:13">
      <c r="A109" s="6">
        <v>65187431</v>
      </c>
      <c r="B109" s="14">
        <v>5201279080877</v>
      </c>
      <c r="C109" s="14">
        <v>972758991</v>
      </c>
      <c r="D109" s="6" t="s">
        <v>13</v>
      </c>
      <c r="E109" s="5" t="s">
        <v>112</v>
      </c>
      <c r="F109" s="5" t="s">
        <v>140</v>
      </c>
      <c r="G109" s="5" t="s">
        <v>143</v>
      </c>
      <c r="H109" s="8">
        <v>15.9</v>
      </c>
      <c r="I109" s="7">
        <f t="shared" ref="I109" si="5">H109/1.75</f>
        <v>9.0857142857142854</v>
      </c>
      <c r="J109" s="7"/>
      <c r="K109" s="23"/>
      <c r="L109" s="24">
        <v>0.17</v>
      </c>
      <c r="M109" s="20">
        <f t="shared" si="1"/>
        <v>0</v>
      </c>
    </row>
    <row r="110" spans="1:13">
      <c r="A110" s="6">
        <v>65168333</v>
      </c>
      <c r="B110" s="14">
        <v>5201279071738</v>
      </c>
      <c r="C110" s="14">
        <v>972759017</v>
      </c>
      <c r="D110" s="6" t="s">
        <v>13</v>
      </c>
      <c r="E110" s="5" t="s">
        <v>112</v>
      </c>
      <c r="F110" s="5" t="s">
        <v>140</v>
      </c>
      <c r="G110" s="5" t="s">
        <v>144</v>
      </c>
      <c r="H110" s="8">
        <v>15.9</v>
      </c>
      <c r="I110" s="7">
        <f t="shared" ref="I110" si="6">H110/1.75</f>
        <v>9.0857142857142854</v>
      </c>
      <c r="J110" s="7"/>
      <c r="K110" s="23"/>
      <c r="L110" s="24">
        <v>0.17</v>
      </c>
      <c r="M110" s="20">
        <f t="shared" si="1"/>
        <v>0</v>
      </c>
    </row>
    <row r="111" spans="1:13">
      <c r="A111" s="6">
        <v>65198636</v>
      </c>
      <c r="B111" s="6">
        <v>5201279094614</v>
      </c>
      <c r="C111" s="6">
        <v>986823603</v>
      </c>
      <c r="D111" s="6" t="s">
        <v>13</v>
      </c>
      <c r="E111" s="5" t="s">
        <v>112</v>
      </c>
      <c r="F111" s="5" t="s">
        <v>140</v>
      </c>
      <c r="G111" s="5" t="s">
        <v>145</v>
      </c>
      <c r="H111" s="8">
        <v>17.899999999999999</v>
      </c>
      <c r="I111" s="7">
        <f t="shared" ref="I111:I140" si="7">H111/1.75</f>
        <v>10.228571428571428</v>
      </c>
      <c r="J111" s="7"/>
      <c r="K111" s="23"/>
      <c r="L111" s="24">
        <v>0.17</v>
      </c>
      <c r="M111" s="20">
        <f t="shared" si="1"/>
        <v>0</v>
      </c>
    </row>
    <row r="112" spans="1:13">
      <c r="A112" s="6">
        <v>65184950</v>
      </c>
      <c r="B112" s="6">
        <v>5201279086558</v>
      </c>
      <c r="C112" s="6">
        <v>972759031</v>
      </c>
      <c r="D112" s="6" t="s">
        <v>13</v>
      </c>
      <c r="E112" s="5" t="s">
        <v>112</v>
      </c>
      <c r="F112" s="5" t="s">
        <v>140</v>
      </c>
      <c r="G112" s="5" t="s">
        <v>146</v>
      </c>
      <c r="H112" s="8">
        <v>17.899999999999999</v>
      </c>
      <c r="I112" s="7">
        <f t="shared" si="7"/>
        <v>10.228571428571428</v>
      </c>
      <c r="J112" s="7"/>
      <c r="K112" s="23"/>
      <c r="L112" s="24">
        <v>0.17</v>
      </c>
      <c r="M112" s="20">
        <f t="shared" si="1"/>
        <v>0</v>
      </c>
    </row>
    <row r="113" spans="1:13">
      <c r="A113" s="6">
        <v>65220412</v>
      </c>
      <c r="B113" s="6">
        <v>5201279102395</v>
      </c>
      <c r="C113" s="6">
        <v>950073268</v>
      </c>
      <c r="D113" s="6" t="s">
        <v>13</v>
      </c>
      <c r="E113" s="5" t="s">
        <v>134</v>
      </c>
      <c r="F113" s="5" t="s">
        <v>140</v>
      </c>
      <c r="G113" s="5" t="s">
        <v>147</v>
      </c>
      <c r="H113" s="8">
        <v>15.9</v>
      </c>
      <c r="I113" s="7">
        <f t="shared" si="7"/>
        <v>9.0857142857142854</v>
      </c>
      <c r="J113" s="7"/>
      <c r="K113" s="23"/>
      <c r="L113" s="24">
        <v>0.17</v>
      </c>
      <c r="M113" s="20">
        <f t="shared" si="1"/>
        <v>0</v>
      </c>
    </row>
    <row r="114" spans="1:13">
      <c r="A114" s="6">
        <v>65220414</v>
      </c>
      <c r="B114" s="6">
        <v>5201279102432</v>
      </c>
      <c r="C114" s="6">
        <v>950073270</v>
      </c>
      <c r="D114" s="6" t="s">
        <v>13</v>
      </c>
      <c r="E114" s="5" t="s">
        <v>134</v>
      </c>
      <c r="F114" s="5" t="s">
        <v>140</v>
      </c>
      <c r="G114" s="5" t="s">
        <v>148</v>
      </c>
      <c r="H114" s="8">
        <v>15.9</v>
      </c>
      <c r="I114" s="7">
        <f t="shared" si="7"/>
        <v>9.0857142857142854</v>
      </c>
      <c r="J114" s="7"/>
      <c r="K114" s="23"/>
      <c r="L114" s="24">
        <v>0.17</v>
      </c>
      <c r="M114" s="20">
        <f t="shared" si="1"/>
        <v>0</v>
      </c>
    </row>
    <row r="115" spans="1:13">
      <c r="A115" s="6">
        <v>65211838</v>
      </c>
      <c r="B115" s="6">
        <v>5201279097615</v>
      </c>
      <c r="C115" s="6">
        <v>986843732</v>
      </c>
      <c r="D115" s="6" t="s">
        <v>71</v>
      </c>
      <c r="E115" s="5" t="s">
        <v>112</v>
      </c>
      <c r="F115" s="5" t="s">
        <v>140</v>
      </c>
      <c r="G115" s="5" t="s">
        <v>149</v>
      </c>
      <c r="H115" s="8">
        <v>5.9</v>
      </c>
      <c r="I115" s="7">
        <f t="shared" si="7"/>
        <v>3.3714285714285714</v>
      </c>
      <c r="J115" s="7"/>
      <c r="K115" s="23"/>
      <c r="L115" s="24">
        <v>0.17</v>
      </c>
      <c r="M115" s="20">
        <f t="shared" si="1"/>
        <v>0</v>
      </c>
    </row>
    <row r="116" spans="1:13">
      <c r="A116" s="6">
        <v>65220413</v>
      </c>
      <c r="B116" s="6">
        <v>5201279102401</v>
      </c>
      <c r="C116" s="6">
        <v>950073282</v>
      </c>
      <c r="D116" s="6" t="s">
        <v>71</v>
      </c>
      <c r="E116" s="5" t="s">
        <v>134</v>
      </c>
      <c r="F116" s="5" t="s">
        <v>140</v>
      </c>
      <c r="G116" s="5" t="s">
        <v>150</v>
      </c>
      <c r="H116" s="8">
        <v>5.9</v>
      </c>
      <c r="I116" s="7">
        <f t="shared" si="7"/>
        <v>3.3714285714285714</v>
      </c>
      <c r="J116" s="7"/>
      <c r="K116" s="23"/>
      <c r="L116" s="24">
        <v>0.17</v>
      </c>
      <c r="M116" s="20">
        <f t="shared" si="1"/>
        <v>0</v>
      </c>
    </row>
    <row r="117" spans="1:13">
      <c r="A117" s="6">
        <v>65220415</v>
      </c>
      <c r="B117" s="6">
        <v>5201279102425</v>
      </c>
      <c r="C117" s="6">
        <v>950073256</v>
      </c>
      <c r="D117" s="6" t="s">
        <v>13</v>
      </c>
      <c r="E117" s="5" t="s">
        <v>134</v>
      </c>
      <c r="F117" s="5" t="s">
        <v>113</v>
      </c>
      <c r="G117" s="5" t="s">
        <v>151</v>
      </c>
      <c r="H117" s="8">
        <v>22.9</v>
      </c>
      <c r="I117" s="7">
        <f t="shared" si="7"/>
        <v>13.085714285714285</v>
      </c>
      <c r="J117" s="7"/>
      <c r="K117" s="23"/>
      <c r="L117" s="24">
        <v>0.17</v>
      </c>
      <c r="M117" s="20">
        <f t="shared" si="1"/>
        <v>0</v>
      </c>
    </row>
    <row r="118" spans="1:13">
      <c r="A118" s="6">
        <v>65187795</v>
      </c>
      <c r="B118" s="6">
        <v>5201279080839</v>
      </c>
      <c r="C118" s="6">
        <v>979091737</v>
      </c>
      <c r="D118" s="6" t="s">
        <v>13</v>
      </c>
      <c r="E118" s="5" t="s">
        <v>112</v>
      </c>
      <c r="F118" s="5" t="s">
        <v>113</v>
      </c>
      <c r="G118" s="5" t="s">
        <v>152</v>
      </c>
      <c r="H118" s="8">
        <v>22.9</v>
      </c>
      <c r="I118" s="7">
        <f t="shared" si="7"/>
        <v>13.085714285714285</v>
      </c>
      <c r="J118" s="7"/>
      <c r="K118" s="23"/>
      <c r="L118" s="24">
        <v>0.17</v>
      </c>
      <c r="M118" s="20">
        <f t="shared" si="1"/>
        <v>0</v>
      </c>
    </row>
    <row r="119" spans="1:13">
      <c r="A119" s="6">
        <v>65198637</v>
      </c>
      <c r="B119" s="6">
        <v>5201279094621</v>
      </c>
      <c r="C119" s="6">
        <v>986823654</v>
      </c>
      <c r="D119" s="6" t="s">
        <v>13</v>
      </c>
      <c r="E119" s="5" t="s">
        <v>112</v>
      </c>
      <c r="F119" s="5" t="s">
        <v>113</v>
      </c>
      <c r="G119" s="5" t="s">
        <v>153</v>
      </c>
      <c r="H119" s="8">
        <v>22.9</v>
      </c>
      <c r="I119" s="7">
        <f t="shared" si="7"/>
        <v>13.085714285714285</v>
      </c>
      <c r="J119" s="7"/>
      <c r="K119" s="23"/>
      <c r="L119" s="24">
        <v>0.17</v>
      </c>
      <c r="M119" s="20">
        <f t="shared" si="1"/>
        <v>0</v>
      </c>
    </row>
    <row r="120" spans="1:13">
      <c r="A120" s="6">
        <v>65220523</v>
      </c>
      <c r="B120" s="6">
        <v>5201279099398</v>
      </c>
      <c r="C120" s="6">
        <v>988881076</v>
      </c>
      <c r="D120" s="6" t="s">
        <v>13</v>
      </c>
      <c r="E120" s="5" t="s">
        <v>112</v>
      </c>
      <c r="F120" s="5" t="s">
        <v>154</v>
      </c>
      <c r="G120" s="5" t="s">
        <v>155</v>
      </c>
      <c r="H120" s="8">
        <v>22.9</v>
      </c>
      <c r="I120" s="7">
        <f t="shared" si="7"/>
        <v>13.085714285714285</v>
      </c>
      <c r="J120" s="7"/>
      <c r="K120" s="23"/>
      <c r="L120" s="24">
        <v>0.17</v>
      </c>
      <c r="M120" s="20">
        <f t="shared" si="1"/>
        <v>0</v>
      </c>
    </row>
    <row r="121" spans="1:13">
      <c r="A121" s="6">
        <v>65168330</v>
      </c>
      <c r="B121" s="6">
        <v>5201279073503</v>
      </c>
      <c r="C121" s="6">
        <v>972759106</v>
      </c>
      <c r="D121" s="6" t="s">
        <v>13</v>
      </c>
      <c r="E121" s="5" t="s">
        <v>112</v>
      </c>
      <c r="F121" s="5" t="s">
        <v>154</v>
      </c>
      <c r="G121" s="5" t="s">
        <v>156</v>
      </c>
      <c r="H121" s="8">
        <v>39.9</v>
      </c>
      <c r="I121" s="7">
        <f t="shared" si="7"/>
        <v>22.8</v>
      </c>
      <c r="J121" s="7"/>
      <c r="K121" s="23"/>
      <c r="L121" s="24">
        <v>0.17</v>
      </c>
      <c r="M121" s="20">
        <f t="shared" si="1"/>
        <v>0</v>
      </c>
    </row>
    <row r="122" spans="1:13">
      <c r="A122" s="6">
        <v>65168331</v>
      </c>
      <c r="B122" s="6">
        <v>5201279073510</v>
      </c>
      <c r="C122" s="6">
        <v>972759118</v>
      </c>
      <c r="D122" s="6" t="s">
        <v>13</v>
      </c>
      <c r="E122" s="5" t="s">
        <v>112</v>
      </c>
      <c r="F122" s="5" t="s">
        <v>154</v>
      </c>
      <c r="G122" s="5" t="s">
        <v>157</v>
      </c>
      <c r="H122" s="8">
        <v>25.9</v>
      </c>
      <c r="I122" s="7">
        <f t="shared" si="7"/>
        <v>14.799999999999999</v>
      </c>
      <c r="J122" s="7"/>
      <c r="K122" s="23"/>
      <c r="L122" s="24">
        <v>0.17</v>
      </c>
      <c r="M122" s="20">
        <f t="shared" si="1"/>
        <v>0</v>
      </c>
    </row>
    <row r="123" spans="1:13">
      <c r="A123" s="6">
        <v>65168325</v>
      </c>
      <c r="B123" s="6">
        <v>5201279073527</v>
      </c>
      <c r="C123" s="6">
        <v>972759132</v>
      </c>
      <c r="D123" s="6" t="s">
        <v>13</v>
      </c>
      <c r="E123" s="5" t="s">
        <v>112</v>
      </c>
      <c r="F123" s="5" t="s">
        <v>154</v>
      </c>
      <c r="G123" s="5" t="s">
        <v>158</v>
      </c>
      <c r="H123" s="8">
        <v>24.9</v>
      </c>
      <c r="I123" s="7">
        <f t="shared" si="7"/>
        <v>14.228571428571428</v>
      </c>
      <c r="J123" s="7"/>
      <c r="K123" s="23"/>
      <c r="L123" s="24">
        <v>0.17</v>
      </c>
      <c r="M123" s="20">
        <f t="shared" si="1"/>
        <v>0</v>
      </c>
    </row>
    <row r="124" spans="1:13">
      <c r="A124" s="6">
        <v>65191363</v>
      </c>
      <c r="B124" s="6">
        <v>5201279086251</v>
      </c>
      <c r="C124" s="6">
        <v>976768806</v>
      </c>
      <c r="D124" s="6" t="s">
        <v>13</v>
      </c>
      <c r="E124" s="5" t="s">
        <v>112</v>
      </c>
      <c r="F124" s="5" t="s">
        <v>159</v>
      </c>
      <c r="G124" s="5" t="s">
        <v>160</v>
      </c>
      <c r="H124" s="8">
        <v>15.9</v>
      </c>
      <c r="I124" s="7">
        <f t="shared" si="7"/>
        <v>9.0857142857142854</v>
      </c>
      <c r="J124" s="7"/>
      <c r="K124" s="23"/>
      <c r="L124" s="24">
        <v>0.17</v>
      </c>
      <c r="M124" s="20">
        <f t="shared" si="1"/>
        <v>0</v>
      </c>
    </row>
    <row r="125" spans="1:13">
      <c r="A125" s="6">
        <v>65191371</v>
      </c>
      <c r="B125" s="6">
        <v>5201279086336</v>
      </c>
      <c r="C125" s="6">
        <v>976768818</v>
      </c>
      <c r="D125" s="6" t="s">
        <v>13</v>
      </c>
      <c r="E125" s="5" t="s">
        <v>112</v>
      </c>
      <c r="F125" s="5" t="s">
        <v>159</v>
      </c>
      <c r="G125" s="5" t="s">
        <v>161</v>
      </c>
      <c r="H125" s="8">
        <v>15.9</v>
      </c>
      <c r="I125" s="7">
        <f t="shared" si="7"/>
        <v>9.0857142857142854</v>
      </c>
      <c r="J125" s="7"/>
      <c r="K125" s="23"/>
      <c r="L125" s="24">
        <v>0.17</v>
      </c>
      <c r="M125" s="20">
        <f t="shared" si="1"/>
        <v>0</v>
      </c>
    </row>
    <row r="126" spans="1:13">
      <c r="A126" s="6">
        <v>65191364</v>
      </c>
      <c r="B126" s="6">
        <v>5201279086268</v>
      </c>
      <c r="C126" s="6">
        <v>976768832</v>
      </c>
      <c r="D126" s="6" t="s">
        <v>13</v>
      </c>
      <c r="E126" s="5" t="s">
        <v>112</v>
      </c>
      <c r="F126" s="5" t="s">
        <v>159</v>
      </c>
      <c r="G126" s="5" t="s">
        <v>162</v>
      </c>
      <c r="H126" s="8">
        <v>15.9</v>
      </c>
      <c r="I126" s="7">
        <f t="shared" si="7"/>
        <v>9.0857142857142854</v>
      </c>
      <c r="J126" s="7"/>
      <c r="K126" s="23"/>
      <c r="L126" s="24">
        <v>0.17</v>
      </c>
      <c r="M126" s="20">
        <f t="shared" si="1"/>
        <v>0</v>
      </c>
    </row>
    <row r="127" spans="1:13">
      <c r="A127" s="6">
        <v>65191365</v>
      </c>
      <c r="B127" s="6">
        <v>5201279086275</v>
      </c>
      <c r="C127" s="6">
        <v>976768844</v>
      </c>
      <c r="D127" s="6" t="s">
        <v>13</v>
      </c>
      <c r="E127" s="5" t="s">
        <v>112</v>
      </c>
      <c r="F127" s="5" t="s">
        <v>159</v>
      </c>
      <c r="G127" s="5" t="s">
        <v>163</v>
      </c>
      <c r="H127" s="8">
        <v>15.9</v>
      </c>
      <c r="I127" s="7">
        <f t="shared" si="7"/>
        <v>9.0857142857142854</v>
      </c>
      <c r="J127" s="7"/>
      <c r="K127" s="23"/>
      <c r="L127" s="24">
        <v>0.17</v>
      </c>
      <c r="M127" s="20">
        <f t="shared" si="1"/>
        <v>0</v>
      </c>
    </row>
    <row r="128" spans="1:13">
      <c r="A128" s="6">
        <v>65191366</v>
      </c>
      <c r="B128" s="6">
        <v>5201279086282</v>
      </c>
      <c r="C128" s="6">
        <v>976768871</v>
      </c>
      <c r="D128" s="6" t="s">
        <v>13</v>
      </c>
      <c r="E128" s="5" t="s">
        <v>112</v>
      </c>
      <c r="F128" s="5" t="s">
        <v>159</v>
      </c>
      <c r="G128" s="5" t="s">
        <v>164</v>
      </c>
      <c r="H128" s="8">
        <v>15.9</v>
      </c>
      <c r="I128" s="7">
        <f t="shared" si="7"/>
        <v>9.0857142857142854</v>
      </c>
      <c r="J128" s="7"/>
      <c r="K128" s="23"/>
      <c r="L128" s="24">
        <v>0.17</v>
      </c>
      <c r="M128" s="20">
        <f t="shared" si="1"/>
        <v>0</v>
      </c>
    </row>
    <row r="129" spans="1:13">
      <c r="A129" s="6">
        <v>65191372</v>
      </c>
      <c r="B129" s="6">
        <v>5201279086343</v>
      </c>
      <c r="C129" s="6">
        <v>976768883</v>
      </c>
      <c r="D129" s="6" t="s">
        <v>13</v>
      </c>
      <c r="E129" s="5" t="s">
        <v>112</v>
      </c>
      <c r="F129" s="5" t="s">
        <v>159</v>
      </c>
      <c r="G129" s="5" t="s">
        <v>165</v>
      </c>
      <c r="H129" s="8">
        <v>15.9</v>
      </c>
      <c r="I129" s="7">
        <f t="shared" si="7"/>
        <v>9.0857142857142854</v>
      </c>
      <c r="J129" s="7"/>
      <c r="K129" s="23"/>
      <c r="L129" s="24">
        <v>0.17</v>
      </c>
      <c r="M129" s="20">
        <f t="shared" si="1"/>
        <v>0</v>
      </c>
    </row>
    <row r="130" spans="1:13">
      <c r="A130" s="6">
        <v>65191373</v>
      </c>
      <c r="B130" s="6">
        <v>5201279086350</v>
      </c>
      <c r="C130" s="6">
        <v>976768907</v>
      </c>
      <c r="D130" s="6" t="s">
        <v>13</v>
      </c>
      <c r="E130" s="5" t="s">
        <v>112</v>
      </c>
      <c r="F130" s="5" t="s">
        <v>159</v>
      </c>
      <c r="G130" s="5" t="s">
        <v>166</v>
      </c>
      <c r="H130" s="8">
        <v>15.9</v>
      </c>
      <c r="I130" s="7">
        <f t="shared" si="7"/>
        <v>9.0857142857142854</v>
      </c>
      <c r="J130" s="7"/>
      <c r="K130" s="23"/>
      <c r="L130" s="24">
        <v>0.17</v>
      </c>
      <c r="M130" s="20">
        <f t="shared" si="1"/>
        <v>0</v>
      </c>
    </row>
    <row r="131" spans="1:13">
      <c r="A131" s="6">
        <v>65191377</v>
      </c>
      <c r="B131" s="6">
        <v>5201279086398</v>
      </c>
      <c r="C131" s="6">
        <v>976768919</v>
      </c>
      <c r="D131" s="6" t="s">
        <v>13</v>
      </c>
      <c r="E131" s="5" t="s">
        <v>112</v>
      </c>
      <c r="F131" s="5" t="s">
        <v>159</v>
      </c>
      <c r="G131" s="5" t="s">
        <v>167</v>
      </c>
      <c r="H131" s="8">
        <v>15.9</v>
      </c>
      <c r="I131" s="7">
        <f t="shared" si="7"/>
        <v>9.0857142857142854</v>
      </c>
      <c r="J131" s="7"/>
      <c r="K131" s="23"/>
      <c r="L131" s="24">
        <v>0.17</v>
      </c>
      <c r="M131" s="20">
        <f t="shared" si="1"/>
        <v>0</v>
      </c>
    </row>
    <row r="132" spans="1:13">
      <c r="A132" s="6">
        <v>65191378</v>
      </c>
      <c r="B132" s="6">
        <v>5201279086404</v>
      </c>
      <c r="C132" s="6">
        <v>976768921</v>
      </c>
      <c r="D132" s="6" t="s">
        <v>13</v>
      </c>
      <c r="E132" s="5" t="s">
        <v>112</v>
      </c>
      <c r="F132" s="5" t="s">
        <v>159</v>
      </c>
      <c r="G132" s="5" t="s">
        <v>168</v>
      </c>
      <c r="H132" s="8">
        <v>15.9</v>
      </c>
      <c r="I132" s="7">
        <f t="shared" si="7"/>
        <v>9.0857142857142854</v>
      </c>
      <c r="J132" s="7"/>
      <c r="K132" s="23"/>
      <c r="L132" s="24">
        <v>0.17</v>
      </c>
      <c r="M132" s="20">
        <f t="shared" si="1"/>
        <v>0</v>
      </c>
    </row>
    <row r="133" spans="1:13">
      <c r="A133" s="6">
        <v>65191367</v>
      </c>
      <c r="B133" s="6">
        <v>5201279086299</v>
      </c>
      <c r="C133" s="6">
        <v>976768945</v>
      </c>
      <c r="D133" s="6" t="s">
        <v>13</v>
      </c>
      <c r="E133" s="5" t="s">
        <v>112</v>
      </c>
      <c r="F133" s="5" t="s">
        <v>159</v>
      </c>
      <c r="G133" s="5" t="s">
        <v>169</v>
      </c>
      <c r="H133" s="8">
        <v>15.9</v>
      </c>
      <c r="I133" s="7">
        <f t="shared" si="7"/>
        <v>9.0857142857142854</v>
      </c>
      <c r="J133" s="7"/>
      <c r="K133" s="23"/>
      <c r="L133" s="24">
        <v>0.17</v>
      </c>
      <c r="M133" s="20">
        <f t="shared" si="1"/>
        <v>0</v>
      </c>
    </row>
    <row r="134" spans="1:13">
      <c r="A134" s="6">
        <v>65191375</v>
      </c>
      <c r="B134" s="6">
        <v>5201279086374</v>
      </c>
      <c r="C134" s="6">
        <v>976768960</v>
      </c>
      <c r="D134" s="6" t="s">
        <v>13</v>
      </c>
      <c r="E134" s="5" t="s">
        <v>112</v>
      </c>
      <c r="F134" s="5" t="s">
        <v>159</v>
      </c>
      <c r="G134" s="5" t="s">
        <v>170</v>
      </c>
      <c r="H134" s="8">
        <v>15.9</v>
      </c>
      <c r="I134" s="7">
        <f t="shared" si="7"/>
        <v>9.0857142857142854</v>
      </c>
      <c r="J134" s="7"/>
      <c r="K134" s="23"/>
      <c r="L134" s="24">
        <v>0.17</v>
      </c>
      <c r="M134" s="20">
        <f t="shared" si="1"/>
        <v>0</v>
      </c>
    </row>
    <row r="135" spans="1:13">
      <c r="A135" s="6">
        <v>65191374</v>
      </c>
      <c r="B135" s="6">
        <v>5201279086367</v>
      </c>
      <c r="C135" s="6">
        <v>976768972</v>
      </c>
      <c r="D135" s="6" t="s">
        <v>13</v>
      </c>
      <c r="E135" s="5" t="s">
        <v>112</v>
      </c>
      <c r="F135" s="5" t="s">
        <v>159</v>
      </c>
      <c r="G135" s="5" t="s">
        <v>171</v>
      </c>
      <c r="H135" s="8">
        <v>15.9</v>
      </c>
      <c r="I135" s="7">
        <f t="shared" si="7"/>
        <v>9.0857142857142854</v>
      </c>
      <c r="J135" s="7"/>
      <c r="K135" s="23"/>
      <c r="L135" s="24">
        <v>0.17</v>
      </c>
      <c r="M135" s="20">
        <f t="shared" si="1"/>
        <v>0</v>
      </c>
    </row>
    <row r="136" spans="1:13">
      <c r="A136" s="6">
        <v>65191368</v>
      </c>
      <c r="B136" s="6">
        <v>5201279086305</v>
      </c>
      <c r="C136" s="6">
        <v>976769024</v>
      </c>
      <c r="D136" s="6" t="s">
        <v>13</v>
      </c>
      <c r="E136" s="5" t="s">
        <v>112</v>
      </c>
      <c r="F136" s="5" t="s">
        <v>159</v>
      </c>
      <c r="G136" s="5" t="s">
        <v>172</v>
      </c>
      <c r="H136" s="8">
        <v>15.9</v>
      </c>
      <c r="I136" s="7">
        <f t="shared" si="7"/>
        <v>9.0857142857142854</v>
      </c>
      <c r="J136" s="7"/>
      <c r="K136" s="23"/>
      <c r="L136" s="24">
        <v>0.17</v>
      </c>
      <c r="M136" s="20">
        <f t="shared" si="1"/>
        <v>0</v>
      </c>
    </row>
    <row r="137" spans="1:13">
      <c r="A137" s="6">
        <v>65191380</v>
      </c>
      <c r="B137" s="6">
        <v>5201279086428</v>
      </c>
      <c r="C137" s="6">
        <v>981495789</v>
      </c>
      <c r="D137" s="6" t="s">
        <v>13</v>
      </c>
      <c r="E137" s="5" t="s">
        <v>112</v>
      </c>
      <c r="F137" s="5" t="s">
        <v>159</v>
      </c>
      <c r="G137" s="5" t="s">
        <v>173</v>
      </c>
      <c r="H137" s="8">
        <v>15.9</v>
      </c>
      <c r="I137" s="7">
        <f t="shared" si="7"/>
        <v>9.0857142857142854</v>
      </c>
      <c r="J137" s="7"/>
      <c r="K137" s="23"/>
      <c r="L137" s="24">
        <v>0.17</v>
      </c>
      <c r="M137" s="20">
        <f t="shared" si="1"/>
        <v>0</v>
      </c>
    </row>
    <row r="138" spans="1:13">
      <c r="A138" s="6">
        <v>65191376</v>
      </c>
      <c r="B138" s="6">
        <v>5201279086381</v>
      </c>
      <c r="C138" s="6">
        <v>976769048</v>
      </c>
      <c r="D138" s="6" t="s">
        <v>13</v>
      </c>
      <c r="E138" s="5" t="s">
        <v>112</v>
      </c>
      <c r="F138" s="5" t="s">
        <v>159</v>
      </c>
      <c r="G138" s="5" t="s">
        <v>174</v>
      </c>
      <c r="H138" s="8">
        <v>15.9</v>
      </c>
      <c r="I138" s="7">
        <f t="shared" si="7"/>
        <v>9.0857142857142854</v>
      </c>
      <c r="J138" s="7"/>
      <c r="K138" s="23"/>
      <c r="L138" s="24">
        <v>0.17</v>
      </c>
      <c r="M138" s="20">
        <f t="shared" si="1"/>
        <v>0</v>
      </c>
    </row>
    <row r="139" spans="1:13">
      <c r="A139" s="6">
        <v>65191379</v>
      </c>
      <c r="B139" s="6">
        <v>5201279086411</v>
      </c>
      <c r="C139" s="6">
        <v>976769051</v>
      </c>
      <c r="D139" s="6" t="s">
        <v>13</v>
      </c>
      <c r="E139" s="5" t="s">
        <v>112</v>
      </c>
      <c r="F139" s="5" t="s">
        <v>159</v>
      </c>
      <c r="G139" s="5" t="s">
        <v>175</v>
      </c>
      <c r="H139" s="8">
        <v>15.9</v>
      </c>
      <c r="I139" s="7">
        <f t="shared" si="7"/>
        <v>9.0857142857142854</v>
      </c>
      <c r="J139" s="7"/>
      <c r="K139" s="23"/>
      <c r="L139" s="24">
        <v>0.17</v>
      </c>
      <c r="M139" s="20">
        <f t="shared" si="1"/>
        <v>0</v>
      </c>
    </row>
    <row r="140" spans="1:13">
      <c r="A140" s="6">
        <v>65191369</v>
      </c>
      <c r="B140" s="6">
        <v>5201279086312</v>
      </c>
      <c r="C140" s="6">
        <v>976769087</v>
      </c>
      <c r="D140" s="6" t="s">
        <v>13</v>
      </c>
      <c r="E140" s="5" t="s">
        <v>112</v>
      </c>
      <c r="F140" s="5" t="s">
        <v>159</v>
      </c>
      <c r="G140" s="5" t="s">
        <v>176</v>
      </c>
      <c r="H140" s="8">
        <v>15.9</v>
      </c>
      <c r="I140" s="7">
        <f t="shared" si="7"/>
        <v>9.0857142857142854</v>
      </c>
      <c r="J140" s="7"/>
      <c r="K140" s="23"/>
      <c r="L140" s="24">
        <v>0.17</v>
      </c>
      <c r="M140" s="20">
        <f t="shared" si="1"/>
        <v>0</v>
      </c>
    </row>
    <row r="141" spans="1:13">
      <c r="A141" s="6">
        <v>65191381</v>
      </c>
      <c r="B141" s="6">
        <v>5201279086435</v>
      </c>
      <c r="C141" s="6">
        <v>981495803</v>
      </c>
      <c r="D141" s="6" t="s">
        <v>13</v>
      </c>
      <c r="E141" s="5" t="s">
        <v>112</v>
      </c>
      <c r="F141" s="5" t="s">
        <v>159</v>
      </c>
      <c r="G141" s="5" t="s">
        <v>177</v>
      </c>
      <c r="H141" s="8">
        <v>15.9</v>
      </c>
      <c r="I141" s="7">
        <f t="shared" ref="I141:I165" si="8">H141/1.75</f>
        <v>9.0857142857142854</v>
      </c>
      <c r="J141" s="7"/>
      <c r="K141" s="23"/>
      <c r="L141" s="24">
        <v>0.17</v>
      </c>
      <c r="M141" s="20">
        <f t="shared" si="1"/>
        <v>0</v>
      </c>
    </row>
    <row r="142" spans="1:13">
      <c r="A142" s="6">
        <v>65191370</v>
      </c>
      <c r="B142" s="6">
        <v>5201279086329</v>
      </c>
      <c r="C142" s="6">
        <v>976769113</v>
      </c>
      <c r="D142" s="6" t="s">
        <v>13</v>
      </c>
      <c r="E142" s="5" t="s">
        <v>112</v>
      </c>
      <c r="F142" s="5" t="s">
        <v>159</v>
      </c>
      <c r="G142" s="5" t="s">
        <v>178</v>
      </c>
      <c r="H142" s="8">
        <v>15.9</v>
      </c>
      <c r="I142" s="7">
        <f t="shared" si="8"/>
        <v>9.0857142857142854</v>
      </c>
      <c r="J142" s="7"/>
      <c r="K142" s="23"/>
      <c r="L142" s="24">
        <v>0.17</v>
      </c>
      <c r="M142" s="20">
        <f t="shared" si="1"/>
        <v>0</v>
      </c>
    </row>
    <row r="143" spans="1:13">
      <c r="A143" s="6">
        <v>65191382</v>
      </c>
      <c r="B143" s="6">
        <v>5201279086442</v>
      </c>
      <c r="C143" s="6">
        <v>981495815</v>
      </c>
      <c r="D143" s="6" t="s">
        <v>13</v>
      </c>
      <c r="E143" s="5" t="s">
        <v>112</v>
      </c>
      <c r="F143" s="5" t="s">
        <v>159</v>
      </c>
      <c r="G143" s="5" t="s">
        <v>179</v>
      </c>
      <c r="H143" s="8">
        <v>15.9</v>
      </c>
      <c r="I143" s="7">
        <f t="shared" si="8"/>
        <v>9.0857142857142854</v>
      </c>
      <c r="J143" s="7"/>
      <c r="K143" s="23"/>
      <c r="L143" s="24">
        <v>0.17</v>
      </c>
      <c r="M143" s="20">
        <f t="shared" si="1"/>
        <v>0</v>
      </c>
    </row>
    <row r="144" spans="1:13">
      <c r="A144" s="6">
        <v>65223570</v>
      </c>
      <c r="B144" s="6">
        <v>5201279099374</v>
      </c>
      <c r="C144" s="6">
        <v>989928294</v>
      </c>
      <c r="D144" s="6" t="s">
        <v>13</v>
      </c>
      <c r="E144" s="5" t="s">
        <v>180</v>
      </c>
      <c r="F144" s="5" t="s">
        <v>181</v>
      </c>
      <c r="G144" s="5" t="s">
        <v>182</v>
      </c>
      <c r="H144" s="8">
        <v>29.9</v>
      </c>
      <c r="I144" s="7">
        <f t="shared" si="8"/>
        <v>17.085714285714285</v>
      </c>
      <c r="J144" s="7"/>
      <c r="K144" s="23"/>
      <c r="L144" s="24">
        <v>0.17</v>
      </c>
      <c r="M144" s="20">
        <f t="shared" si="1"/>
        <v>0</v>
      </c>
    </row>
    <row r="145" spans="1:13">
      <c r="A145" s="6">
        <v>65190258</v>
      </c>
      <c r="B145" s="6">
        <v>5201279088019</v>
      </c>
      <c r="C145" s="6">
        <v>983762788</v>
      </c>
      <c r="D145" s="6" t="s">
        <v>13</v>
      </c>
      <c r="E145" s="5" t="s">
        <v>183</v>
      </c>
      <c r="F145" s="5" t="s">
        <v>181</v>
      </c>
      <c r="G145" s="5" t="s">
        <v>184</v>
      </c>
      <c r="H145" s="8">
        <v>18.899999999999999</v>
      </c>
      <c r="I145" s="7">
        <f t="shared" si="8"/>
        <v>10.799999999999999</v>
      </c>
      <c r="J145" s="7"/>
      <c r="K145" s="23"/>
      <c r="L145" s="24">
        <v>0.17</v>
      </c>
      <c r="M145" s="20">
        <f t="shared" si="1"/>
        <v>0</v>
      </c>
    </row>
    <row r="146" spans="1:13">
      <c r="A146" s="6">
        <v>65190257</v>
      </c>
      <c r="B146" s="6">
        <v>5201279088002</v>
      </c>
      <c r="C146" s="6">
        <v>983762776</v>
      </c>
      <c r="D146" s="6" t="s">
        <v>13</v>
      </c>
      <c r="E146" s="5" t="s">
        <v>183</v>
      </c>
      <c r="F146" s="5" t="s">
        <v>181</v>
      </c>
      <c r="G146" s="5" t="s">
        <v>185</v>
      </c>
      <c r="H146" s="8">
        <v>10.9</v>
      </c>
      <c r="I146" s="7">
        <f t="shared" si="8"/>
        <v>6.2285714285714286</v>
      </c>
      <c r="J146" s="7"/>
      <c r="K146" s="23"/>
      <c r="L146" s="24">
        <v>0.17</v>
      </c>
      <c r="M146" s="20">
        <f t="shared" si="1"/>
        <v>0</v>
      </c>
    </row>
    <row r="147" spans="1:13">
      <c r="A147" s="6">
        <v>65157159</v>
      </c>
      <c r="B147" s="6">
        <v>5201279071042</v>
      </c>
      <c r="C147" s="6">
        <v>979075912</v>
      </c>
      <c r="D147" s="6" t="s">
        <v>13</v>
      </c>
      <c r="E147" s="5" t="s">
        <v>183</v>
      </c>
      <c r="F147" s="5" t="s">
        <v>186</v>
      </c>
      <c r="G147" s="5" t="s">
        <v>187</v>
      </c>
      <c r="H147" s="8">
        <v>36.9</v>
      </c>
      <c r="I147" s="7">
        <f t="shared" si="8"/>
        <v>21.085714285714285</v>
      </c>
      <c r="J147" s="7"/>
      <c r="K147" s="23"/>
      <c r="L147" s="24">
        <v>0.17</v>
      </c>
      <c r="M147" s="20">
        <f t="shared" si="1"/>
        <v>0</v>
      </c>
    </row>
    <row r="148" spans="1:13">
      <c r="A148" s="6">
        <v>65191447</v>
      </c>
      <c r="B148" s="6">
        <v>5201279086466</v>
      </c>
      <c r="C148" s="6">
        <v>984953695</v>
      </c>
      <c r="D148" s="6" t="s">
        <v>13</v>
      </c>
      <c r="E148" s="5" t="s">
        <v>183</v>
      </c>
      <c r="F148" s="5" t="s">
        <v>188</v>
      </c>
      <c r="G148" s="5" t="s">
        <v>189</v>
      </c>
      <c r="H148" s="8">
        <v>10.9</v>
      </c>
      <c r="I148" s="7">
        <f t="shared" si="8"/>
        <v>6.2285714285714286</v>
      </c>
      <c r="J148" s="7"/>
      <c r="K148" s="23"/>
      <c r="L148" s="24">
        <v>0.17</v>
      </c>
      <c r="M148" s="20">
        <f t="shared" si="1"/>
        <v>0</v>
      </c>
    </row>
    <row r="149" spans="1:13">
      <c r="A149" s="6">
        <v>65168358</v>
      </c>
      <c r="B149" s="6">
        <v>5201279073268</v>
      </c>
      <c r="C149" s="6">
        <v>975173598</v>
      </c>
      <c r="D149" s="6" t="s">
        <v>71</v>
      </c>
      <c r="E149" s="5" t="s">
        <v>183</v>
      </c>
      <c r="F149" s="5" t="s">
        <v>181</v>
      </c>
      <c r="G149" s="5" t="s">
        <v>190</v>
      </c>
      <c r="H149" s="8">
        <v>5.9</v>
      </c>
      <c r="I149" s="7">
        <f t="shared" si="8"/>
        <v>3.3714285714285714</v>
      </c>
      <c r="J149" s="7"/>
      <c r="K149" s="23"/>
      <c r="L149" s="24">
        <v>0.17</v>
      </c>
      <c r="M149" s="20">
        <f t="shared" si="1"/>
        <v>0</v>
      </c>
    </row>
    <row r="150" spans="1:13">
      <c r="A150" s="6">
        <v>65168357</v>
      </c>
      <c r="B150" s="6">
        <v>5201279073329</v>
      </c>
      <c r="C150" s="6">
        <v>975173586</v>
      </c>
      <c r="D150" s="6" t="s">
        <v>71</v>
      </c>
      <c r="E150" s="5" t="s">
        <v>183</v>
      </c>
      <c r="F150" s="5" t="s">
        <v>181</v>
      </c>
      <c r="G150" s="5" t="s">
        <v>191</v>
      </c>
      <c r="H150" s="8">
        <v>5.9</v>
      </c>
      <c r="I150" s="7">
        <f t="shared" si="8"/>
        <v>3.3714285714285714</v>
      </c>
      <c r="J150" s="7"/>
      <c r="K150" s="23"/>
      <c r="L150" s="24">
        <v>0.17</v>
      </c>
      <c r="M150" s="20">
        <f t="shared" si="1"/>
        <v>0</v>
      </c>
    </row>
    <row r="151" spans="1:13">
      <c r="A151" s="6">
        <v>65181949</v>
      </c>
      <c r="B151" s="6">
        <v>5201279086053</v>
      </c>
      <c r="C151" s="6">
        <v>971119730</v>
      </c>
      <c r="D151" s="6" t="s">
        <v>13</v>
      </c>
      <c r="E151" s="5" t="s">
        <v>183</v>
      </c>
      <c r="F151" s="5" t="s">
        <v>181</v>
      </c>
      <c r="G151" s="5" t="s">
        <v>192</v>
      </c>
      <c r="H151" s="8">
        <v>18.899999999999999</v>
      </c>
      <c r="I151" s="7">
        <f t="shared" si="8"/>
        <v>10.799999999999999</v>
      </c>
      <c r="J151" s="7"/>
      <c r="K151" s="23"/>
      <c r="L151" s="24">
        <v>0.17</v>
      </c>
      <c r="M151" s="20">
        <f t="shared" si="1"/>
        <v>0</v>
      </c>
    </row>
    <row r="152" spans="1:13">
      <c r="A152" s="6">
        <v>65168354</v>
      </c>
      <c r="B152" s="6">
        <v>5201279070342</v>
      </c>
      <c r="C152" s="6">
        <v>979418985</v>
      </c>
      <c r="D152" s="6" t="s">
        <v>13</v>
      </c>
      <c r="E152" s="5" t="s">
        <v>183</v>
      </c>
      <c r="F152" s="5" t="s">
        <v>181</v>
      </c>
      <c r="G152" s="5" t="s">
        <v>193</v>
      </c>
      <c r="H152" s="8">
        <v>10.9</v>
      </c>
      <c r="I152" s="7">
        <f t="shared" si="8"/>
        <v>6.2285714285714286</v>
      </c>
      <c r="J152" s="7"/>
      <c r="K152" s="23"/>
      <c r="L152" s="24">
        <v>0.17</v>
      </c>
      <c r="M152" s="20">
        <f t="shared" si="1"/>
        <v>0</v>
      </c>
    </row>
    <row r="153" spans="1:13">
      <c r="A153" s="6">
        <v>65168355</v>
      </c>
      <c r="B153" s="6">
        <v>5201279073787</v>
      </c>
      <c r="C153" s="6">
        <v>978835522</v>
      </c>
      <c r="D153" s="6" t="s">
        <v>62</v>
      </c>
      <c r="E153" s="5" t="s">
        <v>183</v>
      </c>
      <c r="F153" s="5" t="s">
        <v>181</v>
      </c>
      <c r="G153" s="5" t="s">
        <v>194</v>
      </c>
      <c r="H153" s="8">
        <v>19.899999999999999</v>
      </c>
      <c r="I153" s="7">
        <f t="shared" si="8"/>
        <v>11.37142857142857</v>
      </c>
      <c r="J153" s="7"/>
      <c r="K153" s="23"/>
      <c r="L153" s="24">
        <v>0.17</v>
      </c>
      <c r="M153" s="20">
        <f t="shared" si="1"/>
        <v>0</v>
      </c>
    </row>
    <row r="154" spans="1:13">
      <c r="A154" s="6">
        <v>65184957</v>
      </c>
      <c r="B154" s="6">
        <v>5201279086060</v>
      </c>
      <c r="C154" s="6">
        <v>975046018</v>
      </c>
      <c r="D154" s="6" t="s">
        <v>13</v>
      </c>
      <c r="E154" s="5" t="s">
        <v>183</v>
      </c>
      <c r="F154" s="5" t="s">
        <v>181</v>
      </c>
      <c r="G154" s="5" t="s">
        <v>195</v>
      </c>
      <c r="H154" s="8">
        <v>18.899999999999999</v>
      </c>
      <c r="I154" s="7">
        <f t="shared" si="8"/>
        <v>10.799999999999999</v>
      </c>
      <c r="J154" s="7"/>
      <c r="K154" s="23"/>
      <c r="L154" s="24">
        <v>0.17</v>
      </c>
      <c r="M154" s="20">
        <f t="shared" si="1"/>
        <v>0</v>
      </c>
    </row>
    <row r="155" spans="1:13">
      <c r="A155" s="6">
        <v>65168364</v>
      </c>
      <c r="B155" s="6">
        <v>5201279070335</v>
      </c>
      <c r="C155" s="6">
        <v>975046006</v>
      </c>
      <c r="D155" s="6" t="s">
        <v>13</v>
      </c>
      <c r="E155" s="5" t="s">
        <v>183</v>
      </c>
      <c r="F155" s="5" t="s">
        <v>181</v>
      </c>
      <c r="G155" s="5" t="s">
        <v>196</v>
      </c>
      <c r="H155" s="8">
        <v>10.9</v>
      </c>
      <c r="I155" s="7">
        <f t="shared" si="8"/>
        <v>6.2285714285714286</v>
      </c>
      <c r="J155" s="7"/>
      <c r="K155" s="23"/>
      <c r="L155" s="24">
        <v>0.17</v>
      </c>
      <c r="M155" s="20">
        <f t="shared" si="1"/>
        <v>0</v>
      </c>
    </row>
    <row r="156" spans="1:13">
      <c r="A156" s="6">
        <v>65168365</v>
      </c>
      <c r="B156" s="6">
        <v>5201279073770</v>
      </c>
      <c r="C156" s="6">
        <v>978835546</v>
      </c>
      <c r="D156" s="6" t="s">
        <v>62</v>
      </c>
      <c r="E156" s="5" t="s">
        <v>183</v>
      </c>
      <c r="F156" s="5" t="s">
        <v>181</v>
      </c>
      <c r="G156" s="5" t="s">
        <v>197</v>
      </c>
      <c r="H156" s="8">
        <v>19.899999999999999</v>
      </c>
      <c r="I156" s="7">
        <f t="shared" si="8"/>
        <v>11.37142857142857</v>
      </c>
      <c r="J156" s="7"/>
      <c r="K156" s="23"/>
      <c r="L156" s="24">
        <v>0.17</v>
      </c>
      <c r="M156" s="20">
        <f t="shared" si="1"/>
        <v>0</v>
      </c>
    </row>
    <row r="157" spans="1:13">
      <c r="A157" s="6">
        <v>65191481</v>
      </c>
      <c r="B157" s="6">
        <v>5201279075446</v>
      </c>
      <c r="C157" s="6">
        <v>971119704</v>
      </c>
      <c r="D157" s="6" t="s">
        <v>13</v>
      </c>
      <c r="E157" s="5" t="s">
        <v>183</v>
      </c>
      <c r="F157" s="5" t="s">
        <v>181</v>
      </c>
      <c r="G157" s="5" t="s">
        <v>198</v>
      </c>
      <c r="H157" s="8">
        <v>26.9</v>
      </c>
      <c r="I157" s="7">
        <f t="shared" si="8"/>
        <v>15.37142857142857</v>
      </c>
      <c r="J157" s="7"/>
      <c r="K157" s="23"/>
      <c r="L157" s="24">
        <v>0.17</v>
      </c>
      <c r="M157" s="20">
        <f t="shared" si="1"/>
        <v>0</v>
      </c>
    </row>
    <row r="158" spans="1:13">
      <c r="A158" s="6">
        <v>65168353</v>
      </c>
      <c r="B158" s="6">
        <v>5201279074210</v>
      </c>
      <c r="C158" s="6">
        <v>974645412</v>
      </c>
      <c r="D158" s="6" t="s">
        <v>13</v>
      </c>
      <c r="E158" s="5" t="s">
        <v>183</v>
      </c>
      <c r="F158" s="5" t="s">
        <v>181</v>
      </c>
      <c r="G158" s="5" t="s">
        <v>199</v>
      </c>
      <c r="H158" s="8">
        <v>18.899999999999999</v>
      </c>
      <c r="I158" s="7">
        <f t="shared" si="8"/>
        <v>10.799999999999999</v>
      </c>
      <c r="J158" s="7"/>
      <c r="K158" s="23"/>
      <c r="L158" s="24">
        <v>0.17</v>
      </c>
      <c r="M158" s="20">
        <f t="shared" si="1"/>
        <v>0</v>
      </c>
    </row>
    <row r="159" spans="1:13">
      <c r="A159" s="6">
        <v>65168351</v>
      </c>
      <c r="B159" s="6">
        <v>5201279073220</v>
      </c>
      <c r="C159" s="6">
        <v>979419001</v>
      </c>
      <c r="D159" s="6" t="s">
        <v>13</v>
      </c>
      <c r="E159" s="5" t="s">
        <v>183</v>
      </c>
      <c r="F159" s="5" t="s">
        <v>181</v>
      </c>
      <c r="G159" s="5" t="s">
        <v>200</v>
      </c>
      <c r="H159" s="8">
        <v>10.9</v>
      </c>
      <c r="I159" s="7">
        <f t="shared" si="8"/>
        <v>6.2285714285714286</v>
      </c>
      <c r="J159" s="7"/>
      <c r="K159" s="23"/>
      <c r="L159" s="24">
        <v>0.17</v>
      </c>
      <c r="M159" s="20">
        <f t="shared" si="1"/>
        <v>0</v>
      </c>
    </row>
    <row r="160" spans="1:13">
      <c r="A160" s="6">
        <v>65191479</v>
      </c>
      <c r="B160" s="6">
        <v>5201279074616</v>
      </c>
      <c r="C160" s="6">
        <v>979842527</v>
      </c>
      <c r="D160" s="6" t="s">
        <v>62</v>
      </c>
      <c r="E160" s="5" t="s">
        <v>183</v>
      </c>
      <c r="F160" s="5" t="s">
        <v>181</v>
      </c>
      <c r="G160" s="5" t="s">
        <v>201</v>
      </c>
      <c r="H160" s="8">
        <v>19.899999999999999</v>
      </c>
      <c r="I160" s="7">
        <f t="shared" si="8"/>
        <v>11.37142857142857</v>
      </c>
      <c r="J160" s="7"/>
      <c r="K160" s="23"/>
      <c r="L160" s="24">
        <v>0.17</v>
      </c>
      <c r="M160" s="20">
        <f t="shared" si="1"/>
        <v>0</v>
      </c>
    </row>
    <row r="161" spans="1:13">
      <c r="A161" s="6">
        <v>65168362</v>
      </c>
      <c r="B161" s="6">
        <v>5201279073312</v>
      </c>
      <c r="C161" s="6">
        <v>979312333</v>
      </c>
      <c r="D161" s="6" t="s">
        <v>71</v>
      </c>
      <c r="E161" s="5" t="s">
        <v>183</v>
      </c>
      <c r="F161" s="5" t="s">
        <v>181</v>
      </c>
      <c r="G161" s="5" t="s">
        <v>202</v>
      </c>
      <c r="H161" s="8">
        <v>5.9</v>
      </c>
      <c r="I161" s="7">
        <f t="shared" si="8"/>
        <v>3.3714285714285714</v>
      </c>
      <c r="J161" s="7"/>
      <c r="K161" s="23"/>
      <c r="L161" s="24">
        <v>0.17</v>
      </c>
      <c r="M161" s="20">
        <f t="shared" si="1"/>
        <v>0</v>
      </c>
    </row>
    <row r="162" spans="1:13">
      <c r="A162" s="6">
        <v>65168363</v>
      </c>
      <c r="B162" s="6">
        <v>5201279073275</v>
      </c>
      <c r="C162" s="6">
        <v>975981667</v>
      </c>
      <c r="D162" s="6" t="s">
        <v>71</v>
      </c>
      <c r="E162" s="5" t="s">
        <v>183</v>
      </c>
      <c r="F162" s="5" t="s">
        <v>181</v>
      </c>
      <c r="G162" s="5" t="s">
        <v>203</v>
      </c>
      <c r="H162" s="8">
        <v>5.9</v>
      </c>
      <c r="I162" s="7">
        <f t="shared" si="8"/>
        <v>3.3714285714285714</v>
      </c>
      <c r="J162" s="7"/>
      <c r="K162" s="23"/>
      <c r="L162" s="24">
        <v>0.17</v>
      </c>
      <c r="M162" s="20">
        <f t="shared" si="1"/>
        <v>0</v>
      </c>
    </row>
    <row r="163" spans="1:13">
      <c r="A163" s="6">
        <v>65168360</v>
      </c>
      <c r="B163" s="6">
        <v>5201279073763</v>
      </c>
      <c r="C163" s="6">
        <v>978835534</v>
      </c>
      <c r="D163" s="6" t="s">
        <v>62</v>
      </c>
      <c r="E163" s="5" t="s">
        <v>183</v>
      </c>
      <c r="F163" s="5" t="s">
        <v>181</v>
      </c>
      <c r="G163" s="5" t="s">
        <v>204</v>
      </c>
      <c r="H163" s="8">
        <v>19.899999999999999</v>
      </c>
      <c r="I163" s="7">
        <f t="shared" si="8"/>
        <v>11.37142857142857</v>
      </c>
      <c r="J163" s="7"/>
      <c r="K163" s="23"/>
      <c r="L163" s="24">
        <v>0.17</v>
      </c>
      <c r="M163" s="20">
        <f t="shared" si="1"/>
        <v>0</v>
      </c>
    </row>
    <row r="164" spans="1:13">
      <c r="A164" s="6">
        <v>65182434</v>
      </c>
      <c r="B164" s="6">
        <v>5201279086046</v>
      </c>
      <c r="C164" s="6">
        <v>971748759</v>
      </c>
      <c r="D164" s="6" t="s">
        <v>13</v>
      </c>
      <c r="E164" s="5" t="s">
        <v>183</v>
      </c>
      <c r="F164" s="5" t="s">
        <v>181</v>
      </c>
      <c r="G164" s="5" t="s">
        <v>205</v>
      </c>
      <c r="H164" s="8">
        <v>18.899999999999999</v>
      </c>
      <c r="I164" s="7">
        <f t="shared" si="8"/>
        <v>10.799999999999999</v>
      </c>
      <c r="J164" s="7"/>
      <c r="K164" s="23"/>
      <c r="L164" s="24">
        <v>0.17</v>
      </c>
      <c r="M164" s="20">
        <f t="shared" si="1"/>
        <v>0</v>
      </c>
    </row>
    <row r="165" spans="1:13">
      <c r="A165" s="6">
        <v>65168359</v>
      </c>
      <c r="B165" s="6">
        <v>5201279073213</v>
      </c>
      <c r="C165" s="6">
        <v>979418997</v>
      </c>
      <c r="D165" s="6" t="s">
        <v>13</v>
      </c>
      <c r="E165" s="5" t="s">
        <v>183</v>
      </c>
      <c r="F165" s="5" t="s">
        <v>181</v>
      </c>
      <c r="G165" s="5" t="s">
        <v>206</v>
      </c>
      <c r="H165" s="8">
        <v>10.9</v>
      </c>
      <c r="I165" s="7">
        <f t="shared" si="8"/>
        <v>6.2285714285714286</v>
      </c>
      <c r="J165" s="7"/>
      <c r="K165" s="23"/>
      <c r="L165" s="24">
        <v>0.17</v>
      </c>
      <c r="M165" s="20">
        <f t="shared" si="1"/>
        <v>0</v>
      </c>
    </row>
    <row r="166" spans="1:13">
      <c r="A166" s="6">
        <v>65191585</v>
      </c>
      <c r="B166" s="6">
        <v>5201279088293</v>
      </c>
      <c r="C166" s="6">
        <v>973515885</v>
      </c>
      <c r="D166" s="6" t="s">
        <v>13</v>
      </c>
      <c r="E166" s="5" t="s">
        <v>207</v>
      </c>
      <c r="F166" s="5" t="s">
        <v>207</v>
      </c>
      <c r="G166" s="5" t="s">
        <v>208</v>
      </c>
      <c r="H166" s="8">
        <v>7.9</v>
      </c>
      <c r="I166" s="7">
        <f t="shared" ref="I166:I171" si="9">H166/1.75</f>
        <v>4.5142857142857142</v>
      </c>
      <c r="J166" s="7"/>
      <c r="K166" s="23"/>
      <c r="L166" s="24">
        <v>0.17</v>
      </c>
      <c r="M166" s="20">
        <f t="shared" si="1"/>
        <v>0</v>
      </c>
    </row>
    <row r="167" spans="1:13">
      <c r="A167" s="6">
        <v>65191588</v>
      </c>
      <c r="B167" s="6">
        <v>5201279088323</v>
      </c>
      <c r="C167" s="6">
        <v>973515935</v>
      </c>
      <c r="D167" s="6" t="s">
        <v>13</v>
      </c>
      <c r="E167" s="5" t="s">
        <v>207</v>
      </c>
      <c r="F167" s="5" t="s">
        <v>207</v>
      </c>
      <c r="G167" s="5" t="s">
        <v>209</v>
      </c>
      <c r="H167" s="8">
        <v>7.9</v>
      </c>
      <c r="I167" s="7">
        <f t="shared" si="9"/>
        <v>4.5142857142857142</v>
      </c>
      <c r="J167" s="7"/>
      <c r="K167" s="23"/>
      <c r="L167" s="24">
        <v>0.17</v>
      </c>
      <c r="M167" s="20">
        <f t="shared" si="1"/>
        <v>0</v>
      </c>
    </row>
    <row r="168" spans="1:13">
      <c r="A168" s="6">
        <v>65191589</v>
      </c>
      <c r="B168" s="6">
        <v>5201279088330</v>
      </c>
      <c r="C168" s="6">
        <v>980120467</v>
      </c>
      <c r="D168" s="6" t="s">
        <v>13</v>
      </c>
      <c r="E168" s="5" t="s">
        <v>207</v>
      </c>
      <c r="F168" s="5" t="s">
        <v>207</v>
      </c>
      <c r="G168" s="5" t="s">
        <v>210</v>
      </c>
      <c r="H168" s="8">
        <v>7.9</v>
      </c>
      <c r="I168" s="7">
        <f t="shared" si="9"/>
        <v>4.5142857142857142</v>
      </c>
      <c r="J168" s="7"/>
      <c r="K168" s="23"/>
      <c r="L168" s="24">
        <v>0.17</v>
      </c>
      <c r="M168" s="20">
        <f t="shared" si="1"/>
        <v>0</v>
      </c>
    </row>
    <row r="169" spans="1:13">
      <c r="A169" s="6">
        <v>65191586</v>
      </c>
      <c r="B169" s="6">
        <v>5201279088309</v>
      </c>
      <c r="C169" s="6">
        <v>973515897</v>
      </c>
      <c r="D169" s="6" t="s">
        <v>13</v>
      </c>
      <c r="E169" s="5" t="s">
        <v>207</v>
      </c>
      <c r="F169" s="5" t="s">
        <v>207</v>
      </c>
      <c r="G169" s="5" t="s">
        <v>211</v>
      </c>
      <c r="H169" s="8">
        <v>7.9</v>
      </c>
      <c r="I169" s="7">
        <f t="shared" si="9"/>
        <v>4.5142857142857142</v>
      </c>
      <c r="J169" s="7"/>
      <c r="K169" s="23"/>
      <c r="L169" s="24">
        <v>0.17</v>
      </c>
      <c r="M169" s="20">
        <f t="shared" si="1"/>
        <v>0</v>
      </c>
    </row>
    <row r="170" spans="1:13">
      <c r="A170" s="6">
        <v>65191587</v>
      </c>
      <c r="B170" s="6">
        <v>5201279088316</v>
      </c>
      <c r="C170" s="6">
        <v>973515909</v>
      </c>
      <c r="D170" s="6" t="s">
        <v>13</v>
      </c>
      <c r="E170" s="5" t="s">
        <v>207</v>
      </c>
      <c r="F170" s="5" t="s">
        <v>207</v>
      </c>
      <c r="G170" s="5" t="s">
        <v>212</v>
      </c>
      <c r="H170" s="8">
        <v>7.9</v>
      </c>
      <c r="I170" s="7">
        <f t="shared" si="9"/>
        <v>4.5142857142857142</v>
      </c>
      <c r="J170" s="7"/>
      <c r="K170" s="23"/>
      <c r="L170" s="24">
        <v>0.17</v>
      </c>
      <c r="M170" s="20">
        <f t="shared" si="1"/>
        <v>0</v>
      </c>
    </row>
    <row r="171" spans="1:13">
      <c r="A171" s="6">
        <v>65191591</v>
      </c>
      <c r="B171" s="6">
        <v>5201279088354</v>
      </c>
      <c r="C171" s="6">
        <v>973515947</v>
      </c>
      <c r="D171" s="6" t="s">
        <v>13</v>
      </c>
      <c r="E171" s="5" t="s">
        <v>207</v>
      </c>
      <c r="F171" s="5" t="s">
        <v>207</v>
      </c>
      <c r="G171" s="5" t="s">
        <v>213</v>
      </c>
      <c r="H171" s="8">
        <v>7.9</v>
      </c>
      <c r="I171" s="7">
        <f t="shared" si="9"/>
        <v>4.5142857142857142</v>
      </c>
      <c r="J171" s="7"/>
      <c r="K171" s="23"/>
      <c r="L171" s="24">
        <v>0.17</v>
      </c>
      <c r="M171" s="20">
        <f t="shared" si="1"/>
        <v>0</v>
      </c>
    </row>
    <row r="172" spans="1:13">
      <c r="A172" s="6">
        <v>65191590</v>
      </c>
      <c r="B172" s="6">
        <v>5201279088347</v>
      </c>
      <c r="C172" s="6">
        <v>973515923</v>
      </c>
      <c r="D172" s="6" t="s">
        <v>13</v>
      </c>
      <c r="E172" s="5" t="s">
        <v>207</v>
      </c>
      <c r="F172" s="5" t="s">
        <v>207</v>
      </c>
      <c r="G172" s="5" t="s">
        <v>214</v>
      </c>
      <c r="H172" s="8">
        <v>7.9</v>
      </c>
      <c r="I172" s="7">
        <f t="shared" ref="I172:I222" si="10">H172/1.75</f>
        <v>4.5142857142857142</v>
      </c>
      <c r="J172" s="7"/>
      <c r="K172" s="23"/>
      <c r="L172" s="24">
        <v>0.17</v>
      </c>
      <c r="M172" s="20">
        <f t="shared" si="1"/>
        <v>0</v>
      </c>
    </row>
    <row r="173" spans="1:13">
      <c r="A173" s="6">
        <v>65191584</v>
      </c>
      <c r="B173" s="6">
        <v>5201279088286</v>
      </c>
      <c r="C173" s="6">
        <v>973515873</v>
      </c>
      <c r="D173" s="6" t="s">
        <v>13</v>
      </c>
      <c r="E173" s="5" t="s">
        <v>207</v>
      </c>
      <c r="F173" s="5" t="s">
        <v>207</v>
      </c>
      <c r="G173" s="5" t="s">
        <v>215</v>
      </c>
      <c r="H173" s="8">
        <v>7.9</v>
      </c>
      <c r="I173" s="7">
        <f t="shared" si="10"/>
        <v>4.5142857142857142</v>
      </c>
      <c r="J173" s="7"/>
      <c r="K173" s="23"/>
      <c r="L173" s="24">
        <v>0.17</v>
      </c>
      <c r="M173" s="20">
        <f t="shared" si="1"/>
        <v>0</v>
      </c>
    </row>
    <row r="174" spans="1:13">
      <c r="A174" s="6" t="e">
        <v>#N/A</v>
      </c>
      <c r="B174" s="6">
        <v>5201279103453</v>
      </c>
      <c r="C174" s="6"/>
      <c r="D174" s="6" t="s">
        <v>22</v>
      </c>
      <c r="E174" s="5" t="s">
        <v>207</v>
      </c>
      <c r="F174" s="5" t="s">
        <v>207</v>
      </c>
      <c r="G174" s="5" t="s">
        <v>216</v>
      </c>
      <c r="H174" s="8">
        <f>7.9*12*3</f>
        <v>284.40000000000003</v>
      </c>
      <c r="I174" s="7">
        <f t="shared" si="10"/>
        <v>162.51428571428573</v>
      </c>
      <c r="J174" s="7"/>
      <c r="K174" s="23"/>
      <c r="L174" s="24">
        <v>0.17</v>
      </c>
      <c r="M174" s="20">
        <f t="shared" si="1"/>
        <v>0</v>
      </c>
    </row>
    <row r="175" spans="1:13">
      <c r="A175" s="6">
        <v>65168367</v>
      </c>
      <c r="B175" s="6">
        <v>5201279073343</v>
      </c>
      <c r="C175" s="6">
        <v>975522602</v>
      </c>
      <c r="D175" s="6" t="s">
        <v>13</v>
      </c>
      <c r="E175" s="5" t="s">
        <v>183</v>
      </c>
      <c r="F175" s="5" t="s">
        <v>217</v>
      </c>
      <c r="G175" s="5" t="s">
        <v>218</v>
      </c>
      <c r="H175" s="8">
        <v>9.5</v>
      </c>
      <c r="I175" s="7">
        <f t="shared" si="10"/>
        <v>5.4285714285714288</v>
      </c>
      <c r="J175" s="7"/>
      <c r="K175" s="23"/>
      <c r="L175" s="24">
        <v>0.17</v>
      </c>
      <c r="M175" s="20">
        <f t="shared" si="1"/>
        <v>0</v>
      </c>
    </row>
    <row r="176" spans="1:13">
      <c r="A176" s="6">
        <v>65168369</v>
      </c>
      <c r="B176" s="6">
        <v>5201279073367</v>
      </c>
      <c r="C176" s="6">
        <v>975522626</v>
      </c>
      <c r="D176" s="6" t="s">
        <v>13</v>
      </c>
      <c r="E176" s="5" t="s">
        <v>183</v>
      </c>
      <c r="F176" s="5" t="s">
        <v>217</v>
      </c>
      <c r="G176" s="5" t="s">
        <v>219</v>
      </c>
      <c r="H176" s="8">
        <v>9.5</v>
      </c>
      <c r="I176" s="7">
        <f t="shared" si="10"/>
        <v>5.4285714285714288</v>
      </c>
      <c r="J176" s="7"/>
      <c r="K176" s="23"/>
      <c r="L176" s="24">
        <v>0.17</v>
      </c>
      <c r="M176" s="20">
        <f t="shared" si="1"/>
        <v>0</v>
      </c>
    </row>
    <row r="177" spans="1:13">
      <c r="A177" s="6">
        <v>65168368</v>
      </c>
      <c r="B177" s="6">
        <v>5201279073350</v>
      </c>
      <c r="C177" s="6">
        <v>975522614</v>
      </c>
      <c r="D177" s="6" t="s">
        <v>13</v>
      </c>
      <c r="E177" s="5" t="s">
        <v>183</v>
      </c>
      <c r="F177" s="5" t="s">
        <v>217</v>
      </c>
      <c r="G177" s="5" t="s">
        <v>220</v>
      </c>
      <c r="H177" s="8">
        <v>9.5</v>
      </c>
      <c r="I177" s="7">
        <f t="shared" si="10"/>
        <v>5.4285714285714288</v>
      </c>
      <c r="J177" s="7"/>
      <c r="K177" s="23"/>
      <c r="L177" s="24">
        <v>0.17</v>
      </c>
      <c r="M177" s="20">
        <f t="shared" si="1"/>
        <v>0</v>
      </c>
    </row>
    <row r="178" spans="1:13">
      <c r="A178" s="6">
        <v>65191469</v>
      </c>
      <c r="B178" s="6">
        <v>5201279084769</v>
      </c>
      <c r="C178" s="6">
        <v>975522638</v>
      </c>
      <c r="D178" s="6" t="s">
        <v>13</v>
      </c>
      <c r="E178" s="5" t="s">
        <v>183</v>
      </c>
      <c r="F178" s="5" t="s">
        <v>217</v>
      </c>
      <c r="G178" s="5" t="s">
        <v>221</v>
      </c>
      <c r="H178" s="8">
        <v>11.9</v>
      </c>
      <c r="I178" s="7">
        <f t="shared" si="10"/>
        <v>6.8</v>
      </c>
      <c r="J178" s="7"/>
      <c r="K178" s="23"/>
      <c r="L178" s="24">
        <v>0.17</v>
      </c>
      <c r="M178" s="20">
        <f t="shared" si="1"/>
        <v>0</v>
      </c>
    </row>
    <row r="179" spans="1:13">
      <c r="A179" s="6">
        <v>65198641</v>
      </c>
      <c r="B179" s="6">
        <v>5201279094089</v>
      </c>
      <c r="C179" s="6">
        <v>986823627</v>
      </c>
      <c r="D179" s="6" t="s">
        <v>13</v>
      </c>
      <c r="E179" s="5" t="s">
        <v>183</v>
      </c>
      <c r="F179" s="5" t="s">
        <v>222</v>
      </c>
      <c r="G179" s="5" t="s">
        <v>223</v>
      </c>
      <c r="H179" s="8">
        <v>14.9</v>
      </c>
      <c r="I179" s="7">
        <f t="shared" si="10"/>
        <v>8.5142857142857142</v>
      </c>
      <c r="J179" s="7"/>
      <c r="K179" s="23"/>
      <c r="L179" s="24">
        <v>0.17</v>
      </c>
      <c r="M179" s="20">
        <f t="shared" si="1"/>
        <v>0</v>
      </c>
    </row>
    <row r="180" spans="1:13">
      <c r="A180" s="6">
        <v>65198642</v>
      </c>
      <c r="B180" s="6">
        <v>5201279094102</v>
      </c>
      <c r="C180" s="6">
        <v>986823639</v>
      </c>
      <c r="D180" s="6" t="s">
        <v>13</v>
      </c>
      <c r="E180" s="5" t="s">
        <v>183</v>
      </c>
      <c r="F180" s="5" t="s">
        <v>222</v>
      </c>
      <c r="G180" s="5" t="s">
        <v>224</v>
      </c>
      <c r="H180" s="8">
        <v>14.9</v>
      </c>
      <c r="I180" s="7">
        <f t="shared" si="10"/>
        <v>8.5142857142857142</v>
      </c>
      <c r="J180" s="7"/>
      <c r="K180" s="23"/>
      <c r="L180" s="24">
        <v>0.17</v>
      </c>
      <c r="M180" s="20">
        <f t="shared" si="1"/>
        <v>0</v>
      </c>
    </row>
    <row r="181" spans="1:13">
      <c r="A181" s="6">
        <v>65198640</v>
      </c>
      <c r="B181" s="6">
        <v>5201279094096</v>
      </c>
      <c r="C181" s="6">
        <v>986823641</v>
      </c>
      <c r="D181" s="6" t="s">
        <v>13</v>
      </c>
      <c r="E181" s="5" t="s">
        <v>183</v>
      </c>
      <c r="F181" s="5" t="s">
        <v>222</v>
      </c>
      <c r="G181" s="5" t="s">
        <v>225</v>
      </c>
      <c r="H181" s="8">
        <v>14.9</v>
      </c>
      <c r="I181" s="7">
        <f t="shared" si="10"/>
        <v>8.5142857142857142</v>
      </c>
      <c r="J181" s="7"/>
      <c r="K181" s="23"/>
      <c r="L181" s="24">
        <v>0.17</v>
      </c>
      <c r="M181" s="20">
        <f t="shared" si="1"/>
        <v>0</v>
      </c>
    </row>
    <row r="182" spans="1:13">
      <c r="A182" s="6">
        <v>65198273</v>
      </c>
      <c r="B182" s="6">
        <v>5201279094560</v>
      </c>
      <c r="C182" s="6">
        <v>986823666</v>
      </c>
      <c r="D182" s="6" t="s">
        <v>71</v>
      </c>
      <c r="E182" s="5" t="s">
        <v>183</v>
      </c>
      <c r="F182" s="5" t="s">
        <v>222</v>
      </c>
      <c r="G182" s="5" t="s">
        <v>226</v>
      </c>
      <c r="H182" s="8">
        <v>5.9</v>
      </c>
      <c r="I182" s="7">
        <f t="shared" si="10"/>
        <v>3.3714285714285714</v>
      </c>
      <c r="J182" s="7"/>
      <c r="K182" s="23"/>
      <c r="L182" s="24">
        <v>0.17</v>
      </c>
      <c r="M182" s="20">
        <f t="shared" si="1"/>
        <v>0</v>
      </c>
    </row>
    <row r="183" spans="1:13">
      <c r="A183" s="6">
        <v>65183001</v>
      </c>
      <c r="B183" s="6">
        <v>5201279073169</v>
      </c>
      <c r="C183" s="6">
        <v>975136351</v>
      </c>
      <c r="D183" s="6" t="s">
        <v>13</v>
      </c>
      <c r="E183" s="5" t="s">
        <v>183</v>
      </c>
      <c r="F183" s="5" t="s">
        <v>227</v>
      </c>
      <c r="G183" s="5" t="s">
        <v>228</v>
      </c>
      <c r="H183" s="8">
        <v>6.9</v>
      </c>
      <c r="I183" s="7">
        <f t="shared" ref="I183:I188" si="11">H183/1.75</f>
        <v>3.9428571428571431</v>
      </c>
      <c r="J183" s="7"/>
      <c r="K183" s="23"/>
      <c r="L183" s="24">
        <v>0.17</v>
      </c>
      <c r="M183" s="20">
        <f t="shared" si="1"/>
        <v>0</v>
      </c>
    </row>
    <row r="184" spans="1:13">
      <c r="A184" s="6">
        <v>65183003</v>
      </c>
      <c r="B184" s="6">
        <v>5201279073176</v>
      </c>
      <c r="C184" s="6">
        <v>975136363</v>
      </c>
      <c r="D184" s="6" t="s">
        <v>13</v>
      </c>
      <c r="E184" s="5" t="s">
        <v>183</v>
      </c>
      <c r="F184" s="5" t="s">
        <v>227</v>
      </c>
      <c r="G184" s="5" t="s">
        <v>229</v>
      </c>
      <c r="H184" s="8">
        <v>6.9</v>
      </c>
      <c r="I184" s="7">
        <f t="shared" si="11"/>
        <v>3.9428571428571431</v>
      </c>
      <c r="J184" s="7"/>
      <c r="K184" s="23"/>
      <c r="L184" s="24">
        <v>0.17</v>
      </c>
      <c r="M184" s="20">
        <f t="shared" si="1"/>
        <v>0</v>
      </c>
    </row>
    <row r="185" spans="1:13">
      <c r="A185" s="6">
        <v>65191319</v>
      </c>
      <c r="B185" s="6">
        <v>5201279073190</v>
      </c>
      <c r="C185" s="6">
        <v>975136387</v>
      </c>
      <c r="D185" s="6" t="s">
        <v>13</v>
      </c>
      <c r="E185" s="5" t="s">
        <v>183</v>
      </c>
      <c r="F185" s="5" t="s">
        <v>227</v>
      </c>
      <c r="G185" s="5" t="s">
        <v>230</v>
      </c>
      <c r="H185" s="8">
        <v>6.9</v>
      </c>
      <c r="I185" s="7">
        <f t="shared" si="11"/>
        <v>3.9428571428571431</v>
      </c>
      <c r="J185" s="7"/>
      <c r="K185" s="23"/>
      <c r="L185" s="24">
        <v>0.17</v>
      </c>
      <c r="M185" s="20">
        <f t="shared" si="1"/>
        <v>0</v>
      </c>
    </row>
    <row r="186" spans="1:13">
      <c r="A186" s="6">
        <v>65191318</v>
      </c>
      <c r="B186" s="6">
        <v>5201279073183</v>
      </c>
      <c r="C186" s="6">
        <v>975136375</v>
      </c>
      <c r="D186" s="6" t="s">
        <v>13</v>
      </c>
      <c r="E186" s="5" t="s">
        <v>183</v>
      </c>
      <c r="F186" s="5" t="s">
        <v>227</v>
      </c>
      <c r="G186" s="5" t="s">
        <v>231</v>
      </c>
      <c r="H186" s="8">
        <v>6.9</v>
      </c>
      <c r="I186" s="7">
        <f t="shared" si="11"/>
        <v>3.9428571428571431</v>
      </c>
      <c r="J186" s="7"/>
      <c r="K186" s="23"/>
      <c r="L186" s="24">
        <v>0.17</v>
      </c>
      <c r="M186" s="20">
        <f t="shared" si="1"/>
        <v>0</v>
      </c>
    </row>
    <row r="187" spans="1:13">
      <c r="A187" s="6">
        <v>65182999</v>
      </c>
      <c r="B187" s="6">
        <v>5201279073152</v>
      </c>
      <c r="C187" s="6">
        <v>975136348</v>
      </c>
      <c r="D187" s="6" t="s">
        <v>13</v>
      </c>
      <c r="E187" s="5" t="s">
        <v>183</v>
      </c>
      <c r="F187" s="5" t="s">
        <v>227</v>
      </c>
      <c r="G187" s="5" t="s">
        <v>232</v>
      </c>
      <c r="H187" s="8">
        <v>6.9</v>
      </c>
      <c r="I187" s="7">
        <f t="shared" si="11"/>
        <v>3.9428571428571431</v>
      </c>
      <c r="J187" s="7"/>
      <c r="K187" s="23"/>
      <c r="L187" s="24">
        <v>0.17</v>
      </c>
      <c r="M187" s="20">
        <f t="shared" si="1"/>
        <v>0</v>
      </c>
    </row>
    <row r="188" spans="1:13">
      <c r="A188" s="6">
        <v>65191320</v>
      </c>
      <c r="B188" s="6">
        <v>5201279073206</v>
      </c>
      <c r="C188" s="6">
        <v>975136399</v>
      </c>
      <c r="D188" s="6" t="s">
        <v>13</v>
      </c>
      <c r="E188" s="5" t="s">
        <v>183</v>
      </c>
      <c r="F188" s="5" t="s">
        <v>227</v>
      </c>
      <c r="G188" s="5" t="s">
        <v>233</v>
      </c>
      <c r="H188" s="8">
        <v>6.9</v>
      </c>
      <c r="I188" s="7">
        <f t="shared" si="11"/>
        <v>3.9428571428571431</v>
      </c>
      <c r="J188" s="7"/>
      <c r="K188" s="23"/>
      <c r="L188" s="24">
        <v>0.17</v>
      </c>
      <c r="M188" s="20">
        <f t="shared" si="1"/>
        <v>0</v>
      </c>
    </row>
    <row r="189" spans="1:13">
      <c r="A189" s="6">
        <v>65192124</v>
      </c>
      <c r="B189" s="6">
        <v>5201279085681</v>
      </c>
      <c r="C189" s="6">
        <v>974645020</v>
      </c>
      <c r="D189" s="6" t="s">
        <v>13</v>
      </c>
      <c r="E189" s="5" t="s">
        <v>234</v>
      </c>
      <c r="F189" s="5" t="s">
        <v>235</v>
      </c>
      <c r="G189" s="5" t="s">
        <v>236</v>
      </c>
      <c r="H189" s="8">
        <v>7.5</v>
      </c>
      <c r="I189" s="7">
        <f t="shared" si="10"/>
        <v>4.2857142857142856</v>
      </c>
      <c r="J189" s="7"/>
      <c r="K189" s="23"/>
      <c r="L189" s="24">
        <v>0.17</v>
      </c>
      <c r="M189" s="20">
        <f t="shared" si="1"/>
        <v>0</v>
      </c>
    </row>
    <row r="190" spans="1:13">
      <c r="A190" s="6">
        <v>65192125</v>
      </c>
      <c r="B190" s="6">
        <v>5201279085698</v>
      </c>
      <c r="C190" s="6">
        <v>974645044</v>
      </c>
      <c r="D190" s="6" t="s">
        <v>13</v>
      </c>
      <c r="E190" s="5" t="s">
        <v>234</v>
      </c>
      <c r="F190" s="5" t="s">
        <v>235</v>
      </c>
      <c r="G190" s="5" t="s">
        <v>237</v>
      </c>
      <c r="H190" s="8">
        <v>7.5</v>
      </c>
      <c r="I190" s="7">
        <f t="shared" si="10"/>
        <v>4.2857142857142856</v>
      </c>
      <c r="J190" s="7"/>
      <c r="K190" s="23"/>
      <c r="L190" s="24">
        <v>0.17</v>
      </c>
      <c r="M190" s="20">
        <f t="shared" si="1"/>
        <v>0</v>
      </c>
    </row>
    <row r="191" spans="1:13">
      <c r="A191" s="6">
        <v>65192122</v>
      </c>
      <c r="B191" s="6">
        <v>5201279085667</v>
      </c>
      <c r="C191" s="6">
        <v>974645032</v>
      </c>
      <c r="D191" s="6" t="s">
        <v>13</v>
      </c>
      <c r="E191" s="5" t="s">
        <v>234</v>
      </c>
      <c r="F191" s="5" t="s">
        <v>235</v>
      </c>
      <c r="G191" s="5" t="s">
        <v>238</v>
      </c>
      <c r="H191" s="8">
        <v>7.5</v>
      </c>
      <c r="I191" s="7">
        <f t="shared" si="10"/>
        <v>4.2857142857142856</v>
      </c>
      <c r="J191" s="7"/>
      <c r="K191" s="23"/>
      <c r="L191" s="24">
        <v>0.17</v>
      </c>
      <c r="M191" s="20">
        <f t="shared" si="1"/>
        <v>0</v>
      </c>
    </row>
    <row r="192" spans="1:13">
      <c r="A192" s="6">
        <v>65192123</v>
      </c>
      <c r="B192" s="6">
        <v>5201279085674</v>
      </c>
      <c r="C192" s="6">
        <v>974645057</v>
      </c>
      <c r="D192" s="6" t="s">
        <v>13</v>
      </c>
      <c r="E192" s="5" t="s">
        <v>234</v>
      </c>
      <c r="F192" s="5" t="s">
        <v>235</v>
      </c>
      <c r="G192" s="5" t="s">
        <v>239</v>
      </c>
      <c r="H192" s="8">
        <v>7.5</v>
      </c>
      <c r="I192" s="7">
        <f t="shared" si="10"/>
        <v>4.2857142857142856</v>
      </c>
      <c r="J192" s="7"/>
      <c r="K192" s="23"/>
      <c r="L192" s="24">
        <v>0.17</v>
      </c>
      <c r="M192" s="20">
        <f t="shared" si="1"/>
        <v>0</v>
      </c>
    </row>
    <row r="193" spans="1:13">
      <c r="A193" s="6">
        <v>65190259</v>
      </c>
      <c r="B193" s="6">
        <v>5201279088699</v>
      </c>
      <c r="C193" s="6">
        <v>971119591</v>
      </c>
      <c r="D193" s="6" t="s">
        <v>13</v>
      </c>
      <c r="E193" s="5" t="s">
        <v>240</v>
      </c>
      <c r="F193" s="5" t="s">
        <v>241</v>
      </c>
      <c r="G193" s="5" t="s">
        <v>242</v>
      </c>
      <c r="H193" s="8">
        <v>16</v>
      </c>
      <c r="I193" s="7">
        <f t="shared" ref="I193:I198" si="12">H193/1.75</f>
        <v>9.1428571428571423</v>
      </c>
      <c r="J193" s="7"/>
      <c r="K193" s="23"/>
      <c r="L193" s="24">
        <v>0.17</v>
      </c>
      <c r="M193" s="20">
        <f t="shared" si="1"/>
        <v>0</v>
      </c>
    </row>
    <row r="194" spans="1:13">
      <c r="A194" s="6">
        <v>65218023</v>
      </c>
      <c r="B194" s="6">
        <v>5201279094584</v>
      </c>
      <c r="C194" s="6">
        <v>987764230</v>
      </c>
      <c r="D194" s="6" t="s">
        <v>13</v>
      </c>
      <c r="E194" s="5" t="s">
        <v>240</v>
      </c>
      <c r="F194" s="5" t="s">
        <v>241</v>
      </c>
      <c r="G194" s="5" t="s">
        <v>243</v>
      </c>
      <c r="H194" s="8">
        <v>11.9</v>
      </c>
      <c r="I194" s="7">
        <f t="shared" si="12"/>
        <v>6.8</v>
      </c>
      <c r="J194" s="7"/>
      <c r="K194" s="23"/>
      <c r="L194" s="24">
        <v>0.17</v>
      </c>
      <c r="M194" s="20">
        <f t="shared" si="1"/>
        <v>0</v>
      </c>
    </row>
    <row r="195" spans="1:13">
      <c r="A195" s="6">
        <v>65190261</v>
      </c>
      <c r="B195" s="6">
        <v>5201279088705</v>
      </c>
      <c r="C195" s="6">
        <v>984953760</v>
      </c>
      <c r="D195" s="6" t="s">
        <v>62</v>
      </c>
      <c r="E195" s="5" t="s">
        <v>240</v>
      </c>
      <c r="F195" s="5" t="s">
        <v>241</v>
      </c>
      <c r="G195" s="5" t="s">
        <v>244</v>
      </c>
      <c r="H195" s="8">
        <v>19.100000000000001</v>
      </c>
      <c r="I195" s="7">
        <f t="shared" si="12"/>
        <v>10.914285714285715</v>
      </c>
      <c r="J195" s="7"/>
      <c r="K195" s="23"/>
      <c r="L195" s="24">
        <v>0.17</v>
      </c>
      <c r="M195" s="20">
        <f t="shared" si="1"/>
        <v>0</v>
      </c>
    </row>
    <row r="196" spans="1:13">
      <c r="A196" s="6">
        <v>65218022</v>
      </c>
      <c r="B196" s="6">
        <v>5201279094577</v>
      </c>
      <c r="C196" s="6">
        <v>987868270</v>
      </c>
      <c r="D196" s="6" t="s">
        <v>62</v>
      </c>
      <c r="E196" s="5" t="s">
        <v>240</v>
      </c>
      <c r="F196" s="5" t="s">
        <v>241</v>
      </c>
      <c r="G196" s="5" t="s">
        <v>245</v>
      </c>
      <c r="H196" s="8">
        <v>18.899999999999999</v>
      </c>
      <c r="I196" s="7">
        <f t="shared" si="12"/>
        <v>10.799999999999999</v>
      </c>
      <c r="J196" s="7"/>
      <c r="K196" s="23"/>
      <c r="L196" s="24">
        <v>0.17</v>
      </c>
      <c r="M196" s="20">
        <f t="shared" si="1"/>
        <v>0</v>
      </c>
    </row>
    <row r="197" spans="1:13">
      <c r="A197" s="6">
        <v>65190260</v>
      </c>
      <c r="B197" s="6">
        <v>5201279088682</v>
      </c>
      <c r="C197" s="6">
        <v>984953758</v>
      </c>
      <c r="D197" s="6" t="s">
        <v>62</v>
      </c>
      <c r="E197" s="5" t="s">
        <v>240</v>
      </c>
      <c r="F197" s="5" t="s">
        <v>241</v>
      </c>
      <c r="G197" s="5" t="s">
        <v>246</v>
      </c>
      <c r="H197" s="8">
        <v>19.100000000000001</v>
      </c>
      <c r="I197" s="7">
        <f t="shared" si="12"/>
        <v>10.914285714285715</v>
      </c>
      <c r="J197" s="7"/>
      <c r="K197" s="23"/>
      <c r="L197" s="24">
        <v>0.17</v>
      </c>
      <c r="M197" s="20">
        <f t="shared" si="1"/>
        <v>0</v>
      </c>
    </row>
    <row r="198" spans="1:13">
      <c r="A198" s="6">
        <v>65190262</v>
      </c>
      <c r="B198" s="6">
        <v>5201279088712</v>
      </c>
      <c r="C198" s="6">
        <v>984953772</v>
      </c>
      <c r="D198" s="6" t="s">
        <v>71</v>
      </c>
      <c r="E198" s="5" t="s">
        <v>240</v>
      </c>
      <c r="F198" s="5" t="s">
        <v>241</v>
      </c>
      <c r="G198" s="5" t="s">
        <v>247</v>
      </c>
      <c r="H198" s="8">
        <v>5.9</v>
      </c>
      <c r="I198" s="7">
        <f t="shared" si="12"/>
        <v>3.3714285714285714</v>
      </c>
      <c r="J198" s="7"/>
      <c r="K198" s="23"/>
      <c r="L198" s="24">
        <v>0.17</v>
      </c>
      <c r="M198" s="20">
        <f t="shared" si="1"/>
        <v>0</v>
      </c>
    </row>
    <row r="199" spans="1:13">
      <c r="A199" s="6">
        <v>65190891</v>
      </c>
      <c r="B199" s="6">
        <v>5201279088453</v>
      </c>
      <c r="C199" s="6">
        <v>981399278</v>
      </c>
      <c r="D199" s="6" t="s">
        <v>13</v>
      </c>
      <c r="E199" s="5" t="s">
        <v>248</v>
      </c>
      <c r="F199" s="5" t="s">
        <v>249</v>
      </c>
      <c r="G199" s="5" t="s">
        <v>250</v>
      </c>
      <c r="H199" s="8">
        <v>18.899999999999999</v>
      </c>
      <c r="I199" s="7">
        <f t="shared" ref="I199:I221" si="13">H199/1.75</f>
        <v>10.799999999999999</v>
      </c>
      <c r="J199" s="7"/>
      <c r="K199" s="23"/>
      <c r="L199" s="24">
        <v>0.17</v>
      </c>
      <c r="M199" s="20">
        <f t="shared" si="1"/>
        <v>0</v>
      </c>
    </row>
    <row r="200" spans="1:13">
      <c r="A200" s="6">
        <v>65191502</v>
      </c>
      <c r="B200" s="6">
        <v>5201279088460</v>
      </c>
      <c r="C200" s="6">
        <v>983198843</v>
      </c>
      <c r="D200" s="6" t="s">
        <v>13</v>
      </c>
      <c r="E200" s="5" t="s">
        <v>248</v>
      </c>
      <c r="F200" s="5" t="s">
        <v>249</v>
      </c>
      <c r="G200" s="5" t="s">
        <v>251</v>
      </c>
      <c r="H200" s="8">
        <v>11.9</v>
      </c>
      <c r="I200" s="7">
        <f t="shared" si="13"/>
        <v>6.8</v>
      </c>
      <c r="J200" s="7"/>
      <c r="K200" s="23"/>
      <c r="L200" s="24">
        <v>0.17</v>
      </c>
      <c r="M200" s="20">
        <f t="shared" si="1"/>
        <v>0</v>
      </c>
    </row>
    <row r="201" spans="1:13">
      <c r="A201" s="6">
        <v>65224116</v>
      </c>
      <c r="B201" s="6">
        <v>5201279102982</v>
      </c>
      <c r="C201" s="6">
        <v>989662782</v>
      </c>
      <c r="D201" s="6" t="s">
        <v>22</v>
      </c>
      <c r="E201" s="5" t="s">
        <v>248</v>
      </c>
      <c r="F201" s="5" t="s">
        <v>252</v>
      </c>
      <c r="G201" s="5" t="s">
        <v>253</v>
      </c>
      <c r="H201" s="8">
        <v>24.9</v>
      </c>
      <c r="I201" s="7">
        <f t="shared" si="13"/>
        <v>14.228571428571428</v>
      </c>
      <c r="J201" s="7"/>
      <c r="K201" s="23"/>
      <c r="L201" s="24">
        <v>0.17</v>
      </c>
      <c r="M201" s="20">
        <f t="shared" si="1"/>
        <v>0</v>
      </c>
    </row>
    <row r="202" spans="1:13">
      <c r="A202" s="6">
        <v>65224120</v>
      </c>
      <c r="B202" s="6">
        <v>5201279103026</v>
      </c>
      <c r="C202" s="6">
        <v>989662869</v>
      </c>
      <c r="D202" s="6" t="s">
        <v>22</v>
      </c>
      <c r="E202" s="5" t="s">
        <v>248</v>
      </c>
      <c r="F202" s="5" t="s">
        <v>254</v>
      </c>
      <c r="G202" s="5" t="s">
        <v>255</v>
      </c>
      <c r="H202" s="8">
        <v>21.9</v>
      </c>
      <c r="I202" s="7">
        <f t="shared" si="13"/>
        <v>12.514285714285714</v>
      </c>
      <c r="J202" s="7"/>
      <c r="K202" s="23"/>
      <c r="L202" s="24">
        <v>0.17</v>
      </c>
      <c r="M202" s="20">
        <f t="shared" si="1"/>
        <v>0</v>
      </c>
    </row>
    <row r="203" spans="1:13">
      <c r="A203" s="6">
        <v>65224115</v>
      </c>
      <c r="B203" s="6">
        <v>5201279102975</v>
      </c>
      <c r="C203" s="6">
        <v>989662743</v>
      </c>
      <c r="D203" s="6" t="s">
        <v>22</v>
      </c>
      <c r="E203" s="5" t="s">
        <v>248</v>
      </c>
      <c r="F203" s="5" t="s">
        <v>252</v>
      </c>
      <c r="G203" s="5" t="s">
        <v>256</v>
      </c>
      <c r="H203" s="8">
        <v>22.9</v>
      </c>
      <c r="I203" s="7">
        <f t="shared" si="13"/>
        <v>13.085714285714285</v>
      </c>
      <c r="J203" s="7"/>
      <c r="K203" s="23"/>
      <c r="L203" s="24">
        <v>0.17</v>
      </c>
      <c r="M203" s="20">
        <f t="shared" si="1"/>
        <v>0</v>
      </c>
    </row>
    <row r="204" spans="1:13">
      <c r="A204" s="6">
        <v>65224119</v>
      </c>
      <c r="B204" s="6">
        <v>5201279103019</v>
      </c>
      <c r="C204" s="6">
        <v>989662883</v>
      </c>
      <c r="D204" s="6" t="s">
        <v>22</v>
      </c>
      <c r="E204" s="5" t="s">
        <v>248</v>
      </c>
      <c r="F204" s="5" t="s">
        <v>257</v>
      </c>
      <c r="G204" s="5" t="s">
        <v>258</v>
      </c>
      <c r="H204" s="8">
        <v>26.9</v>
      </c>
      <c r="I204" s="7">
        <f t="shared" si="13"/>
        <v>15.37142857142857</v>
      </c>
      <c r="J204" s="7"/>
      <c r="K204" s="23"/>
      <c r="L204" s="24">
        <v>0.17</v>
      </c>
      <c r="M204" s="20">
        <f t="shared" si="1"/>
        <v>0</v>
      </c>
    </row>
    <row r="205" spans="1:13">
      <c r="A205" s="6">
        <v>65224118</v>
      </c>
      <c r="B205" s="6">
        <v>5201279103002</v>
      </c>
      <c r="C205" s="6">
        <v>989662818</v>
      </c>
      <c r="D205" s="6" t="s">
        <v>22</v>
      </c>
      <c r="E205" s="5" t="s">
        <v>248</v>
      </c>
      <c r="F205" s="5" t="s">
        <v>252</v>
      </c>
      <c r="G205" s="5" t="s">
        <v>259</v>
      </c>
      <c r="H205" s="8">
        <v>23.9</v>
      </c>
      <c r="I205" s="7">
        <f t="shared" si="13"/>
        <v>13.657142857142857</v>
      </c>
      <c r="J205" s="7"/>
      <c r="K205" s="23"/>
      <c r="L205" s="24">
        <v>0.17</v>
      </c>
      <c r="M205" s="20">
        <f t="shared" si="1"/>
        <v>0</v>
      </c>
    </row>
    <row r="206" spans="1:13">
      <c r="A206" s="6">
        <v>65224117</v>
      </c>
      <c r="B206" s="6">
        <v>5201279102999</v>
      </c>
      <c r="C206" s="6">
        <v>989662806</v>
      </c>
      <c r="D206" s="6" t="s">
        <v>22</v>
      </c>
      <c r="E206" s="5" t="s">
        <v>248</v>
      </c>
      <c r="F206" s="5" t="s">
        <v>252</v>
      </c>
      <c r="G206" s="5" t="s">
        <v>260</v>
      </c>
      <c r="H206" s="8">
        <v>23.9</v>
      </c>
      <c r="I206" s="7">
        <f t="shared" si="13"/>
        <v>13.657142857142857</v>
      </c>
      <c r="J206" s="7"/>
      <c r="K206" s="23"/>
      <c r="L206" s="24">
        <v>0.17</v>
      </c>
      <c r="M206" s="20">
        <f t="shared" si="1"/>
        <v>0</v>
      </c>
    </row>
    <row r="207" spans="1:13">
      <c r="A207" s="6">
        <v>65182994</v>
      </c>
      <c r="B207" s="6">
        <v>5201279080235</v>
      </c>
      <c r="C207" s="6">
        <v>981399367</v>
      </c>
      <c r="D207" s="6" t="s">
        <v>13</v>
      </c>
      <c r="E207" s="5" t="s">
        <v>248</v>
      </c>
      <c r="F207" s="5" t="s">
        <v>254</v>
      </c>
      <c r="G207" s="5" t="s">
        <v>261</v>
      </c>
      <c r="H207" s="8">
        <v>28.9</v>
      </c>
      <c r="I207" s="7">
        <f t="shared" si="13"/>
        <v>16.514285714285712</v>
      </c>
      <c r="J207" s="7"/>
      <c r="K207" s="23"/>
      <c r="L207" s="24">
        <v>0.17</v>
      </c>
      <c r="M207" s="20">
        <f t="shared" si="1"/>
        <v>0</v>
      </c>
    </row>
    <row r="208" spans="1:13">
      <c r="A208" s="6">
        <v>65182992</v>
      </c>
      <c r="B208" s="6">
        <v>5201279080211</v>
      </c>
      <c r="C208" s="6">
        <v>981399379</v>
      </c>
      <c r="D208" s="6" t="s">
        <v>13</v>
      </c>
      <c r="E208" s="5" t="s">
        <v>248</v>
      </c>
      <c r="F208" s="5" t="s">
        <v>254</v>
      </c>
      <c r="G208" s="5" t="s">
        <v>262</v>
      </c>
      <c r="H208" s="8">
        <v>28.9</v>
      </c>
      <c r="I208" s="7">
        <f t="shared" si="13"/>
        <v>16.514285714285712</v>
      </c>
      <c r="J208" s="7"/>
      <c r="K208" s="23"/>
      <c r="L208" s="24">
        <v>0.17</v>
      </c>
      <c r="M208" s="20">
        <f t="shared" si="1"/>
        <v>0</v>
      </c>
    </row>
    <row r="209" spans="1:13">
      <c r="A209" s="6">
        <v>65183236</v>
      </c>
      <c r="B209" s="6">
        <v>5201279080228</v>
      </c>
      <c r="C209" s="6">
        <v>981399381</v>
      </c>
      <c r="D209" s="6" t="s">
        <v>13</v>
      </c>
      <c r="E209" s="5" t="s">
        <v>248</v>
      </c>
      <c r="F209" s="5" t="s">
        <v>254</v>
      </c>
      <c r="G209" s="5" t="s">
        <v>263</v>
      </c>
      <c r="H209" s="8">
        <v>28.9</v>
      </c>
      <c r="I209" s="7">
        <f t="shared" si="13"/>
        <v>16.514285714285712</v>
      </c>
      <c r="J209" s="7"/>
      <c r="K209" s="23"/>
      <c r="L209" s="24">
        <v>0.17</v>
      </c>
      <c r="M209" s="20">
        <f t="shared" si="1"/>
        <v>0</v>
      </c>
    </row>
    <row r="210" spans="1:13">
      <c r="A210" s="6">
        <v>65191498</v>
      </c>
      <c r="B210" s="6">
        <v>5201279080242</v>
      </c>
      <c r="C210" s="6">
        <v>981399393</v>
      </c>
      <c r="D210" s="6" t="s">
        <v>13</v>
      </c>
      <c r="E210" s="5" t="s">
        <v>248</v>
      </c>
      <c r="F210" s="5" t="s">
        <v>254</v>
      </c>
      <c r="G210" s="5" t="s">
        <v>264</v>
      </c>
      <c r="H210" s="8">
        <v>28.9</v>
      </c>
      <c r="I210" s="7">
        <f t="shared" si="13"/>
        <v>16.514285714285712</v>
      </c>
      <c r="J210" s="7"/>
      <c r="K210" s="23"/>
      <c r="L210" s="24">
        <v>0.17</v>
      </c>
      <c r="M210" s="20">
        <f t="shared" si="1"/>
        <v>0</v>
      </c>
    </row>
    <row r="211" spans="1:13">
      <c r="A211" s="6">
        <v>65191449</v>
      </c>
      <c r="B211" s="6">
        <v>5201279088477</v>
      </c>
      <c r="C211" s="6">
        <v>983198932</v>
      </c>
      <c r="D211" s="6" t="s">
        <v>13</v>
      </c>
      <c r="E211" s="5" t="s">
        <v>248</v>
      </c>
      <c r="F211" s="5" t="s">
        <v>265</v>
      </c>
      <c r="G211" s="5" t="s">
        <v>266</v>
      </c>
      <c r="H211" s="8">
        <v>18.899999999999999</v>
      </c>
      <c r="I211" s="7">
        <f t="shared" si="13"/>
        <v>10.799999999999999</v>
      </c>
      <c r="J211" s="7"/>
      <c r="K211" s="23"/>
      <c r="L211" s="24">
        <v>0.17</v>
      </c>
      <c r="M211" s="20">
        <f t="shared" si="1"/>
        <v>0</v>
      </c>
    </row>
    <row r="212" spans="1:13">
      <c r="A212" s="6">
        <v>65191500</v>
      </c>
      <c r="B212" s="6">
        <v>5201279080662</v>
      </c>
      <c r="C212" s="6">
        <v>981399470</v>
      </c>
      <c r="D212" s="6" t="s">
        <v>13</v>
      </c>
      <c r="E212" s="5" t="s">
        <v>248</v>
      </c>
      <c r="F212" s="5" t="s">
        <v>254</v>
      </c>
      <c r="G212" s="5" t="s">
        <v>267</v>
      </c>
      <c r="H212" s="8">
        <v>18.899999999999999</v>
      </c>
      <c r="I212" s="7">
        <f t="shared" si="13"/>
        <v>10.799999999999999</v>
      </c>
      <c r="J212" s="7"/>
      <c r="K212" s="23"/>
      <c r="L212" s="24">
        <v>0.17</v>
      </c>
      <c r="M212" s="20">
        <f t="shared" si="1"/>
        <v>0</v>
      </c>
    </row>
    <row r="213" spans="1:13">
      <c r="A213" s="6">
        <v>65206678</v>
      </c>
      <c r="B213" s="6">
        <v>5201279099251</v>
      </c>
      <c r="C213" s="6">
        <v>989662717</v>
      </c>
      <c r="D213" s="6" t="s">
        <v>13</v>
      </c>
      <c r="E213" s="5" t="s">
        <v>248</v>
      </c>
      <c r="F213" s="5" t="s">
        <v>252</v>
      </c>
      <c r="G213" s="5" t="s">
        <v>268</v>
      </c>
      <c r="H213" s="8">
        <v>29.9</v>
      </c>
      <c r="I213" s="7">
        <f t="shared" si="13"/>
        <v>17.085714285714285</v>
      </c>
      <c r="J213" s="7"/>
      <c r="K213" s="23"/>
      <c r="L213" s="24">
        <v>0.17</v>
      </c>
      <c r="M213" s="20">
        <f t="shared" si="1"/>
        <v>0</v>
      </c>
    </row>
    <row r="214" spans="1:13">
      <c r="A214" s="6">
        <v>65211186</v>
      </c>
      <c r="B214" s="6">
        <v>5201279100582</v>
      </c>
      <c r="C214" s="6">
        <v>981399342</v>
      </c>
      <c r="D214" s="6" t="s">
        <v>13</v>
      </c>
      <c r="E214" s="5" t="s">
        <v>248</v>
      </c>
      <c r="F214" s="5" t="s">
        <v>252</v>
      </c>
      <c r="G214" s="5" t="s">
        <v>269</v>
      </c>
      <c r="H214" s="8">
        <v>25.9</v>
      </c>
      <c r="I214" s="7">
        <f t="shared" si="13"/>
        <v>14.799999999999999</v>
      </c>
      <c r="J214" s="7"/>
      <c r="K214" s="23"/>
      <c r="L214" s="24">
        <v>0.17</v>
      </c>
      <c r="M214" s="20">
        <f t="shared" si="1"/>
        <v>0</v>
      </c>
    </row>
    <row r="215" spans="1:13">
      <c r="A215" s="6">
        <v>65211185</v>
      </c>
      <c r="B215" s="6">
        <v>5201279100575</v>
      </c>
      <c r="C215" s="6">
        <v>981399330</v>
      </c>
      <c r="D215" s="6" t="s">
        <v>13</v>
      </c>
      <c r="E215" s="5" t="s">
        <v>248</v>
      </c>
      <c r="F215" s="5" t="s">
        <v>252</v>
      </c>
      <c r="G215" s="5" t="s">
        <v>270</v>
      </c>
      <c r="H215" s="8">
        <v>24.9</v>
      </c>
      <c r="I215" s="7">
        <f t="shared" si="13"/>
        <v>14.228571428571428</v>
      </c>
      <c r="J215" s="7"/>
      <c r="K215" s="23"/>
      <c r="L215" s="24">
        <v>0.17</v>
      </c>
      <c r="M215" s="20">
        <f t="shared" si="1"/>
        <v>0</v>
      </c>
    </row>
    <row r="216" spans="1:13">
      <c r="A216" s="6">
        <v>65191503</v>
      </c>
      <c r="B216" s="6">
        <v>5201279088484</v>
      </c>
      <c r="C216" s="6">
        <v>983198882</v>
      </c>
      <c r="D216" s="6" t="s">
        <v>13</v>
      </c>
      <c r="E216" s="5" t="s">
        <v>248</v>
      </c>
      <c r="F216" s="5" t="s">
        <v>252</v>
      </c>
      <c r="G216" s="5" t="s">
        <v>271</v>
      </c>
      <c r="H216" s="8">
        <v>23.9</v>
      </c>
      <c r="I216" s="7">
        <f t="shared" si="13"/>
        <v>13.657142857142857</v>
      </c>
      <c r="J216" s="7"/>
      <c r="K216" s="23"/>
      <c r="L216" s="24">
        <v>0.17</v>
      </c>
      <c r="M216" s="20">
        <f t="shared" si="1"/>
        <v>0</v>
      </c>
    </row>
    <row r="217" spans="1:13">
      <c r="A217" s="6">
        <v>65182990</v>
      </c>
      <c r="B217" s="6">
        <v>5201279080174</v>
      </c>
      <c r="C217" s="6">
        <v>981399431</v>
      </c>
      <c r="D217" s="6" t="s">
        <v>13</v>
      </c>
      <c r="E217" s="5" t="s">
        <v>248</v>
      </c>
      <c r="F217" s="5" t="s">
        <v>252</v>
      </c>
      <c r="G217" s="5" t="s">
        <v>272</v>
      </c>
      <c r="H217" s="8">
        <v>23.9</v>
      </c>
      <c r="I217" s="7">
        <f t="shared" si="13"/>
        <v>13.657142857142857</v>
      </c>
      <c r="J217" s="7"/>
      <c r="K217" s="23"/>
      <c r="L217" s="24">
        <v>0.17</v>
      </c>
      <c r="M217" s="20">
        <f t="shared" si="1"/>
        <v>0</v>
      </c>
    </row>
    <row r="218" spans="1:13">
      <c r="A218" s="6">
        <v>65191501</v>
      </c>
      <c r="B218" s="6">
        <v>5201279080150</v>
      </c>
      <c r="C218" s="6">
        <v>981399417</v>
      </c>
      <c r="D218" s="6" t="s">
        <v>13</v>
      </c>
      <c r="E218" s="5" t="s">
        <v>248</v>
      </c>
      <c r="F218" s="5" t="s">
        <v>252</v>
      </c>
      <c r="G218" s="5" t="s">
        <v>273</v>
      </c>
      <c r="H218" s="8">
        <v>22.9</v>
      </c>
      <c r="I218" s="7">
        <f t="shared" si="13"/>
        <v>13.085714285714285</v>
      </c>
      <c r="J218" s="7"/>
      <c r="K218" s="23"/>
      <c r="L218" s="24">
        <v>0.17</v>
      </c>
      <c r="M218" s="20">
        <f t="shared" si="1"/>
        <v>0</v>
      </c>
    </row>
    <row r="219" spans="1:13">
      <c r="A219" s="6">
        <v>65182988</v>
      </c>
      <c r="B219" s="6">
        <v>5201279080167</v>
      </c>
      <c r="C219" s="6">
        <v>981399429</v>
      </c>
      <c r="D219" s="6" t="s">
        <v>13</v>
      </c>
      <c r="E219" s="5" t="s">
        <v>248</v>
      </c>
      <c r="F219" s="5" t="s">
        <v>252</v>
      </c>
      <c r="G219" s="5" t="s">
        <v>274</v>
      </c>
      <c r="H219" s="8">
        <v>22.9</v>
      </c>
      <c r="I219" s="7">
        <f t="shared" si="13"/>
        <v>13.085714285714285</v>
      </c>
      <c r="J219" s="7"/>
      <c r="K219" s="23"/>
      <c r="L219" s="24">
        <v>0.17</v>
      </c>
      <c r="M219" s="20">
        <f t="shared" si="1"/>
        <v>0</v>
      </c>
    </row>
    <row r="220" spans="1:13">
      <c r="A220" s="6">
        <v>65182986</v>
      </c>
      <c r="B220" s="6">
        <v>5201279080204</v>
      </c>
      <c r="C220" s="6">
        <v>981399456</v>
      </c>
      <c r="D220" s="6" t="s">
        <v>13</v>
      </c>
      <c r="E220" s="5" t="s">
        <v>248</v>
      </c>
      <c r="F220" s="5" t="s">
        <v>252</v>
      </c>
      <c r="G220" s="5" t="s">
        <v>275</v>
      </c>
      <c r="H220" s="8">
        <v>22.9</v>
      </c>
      <c r="I220" s="7">
        <f t="shared" si="13"/>
        <v>13.085714285714285</v>
      </c>
      <c r="J220" s="7"/>
      <c r="K220" s="23"/>
      <c r="L220" s="24">
        <v>0.17</v>
      </c>
      <c r="M220" s="20">
        <f t="shared" si="1"/>
        <v>0</v>
      </c>
    </row>
    <row r="221" spans="1:13">
      <c r="A221" s="6">
        <v>65182998</v>
      </c>
      <c r="B221" s="6">
        <v>5201279080273</v>
      </c>
      <c r="C221" s="6">
        <v>981399443</v>
      </c>
      <c r="D221" s="6" t="s">
        <v>13</v>
      </c>
      <c r="E221" s="5" t="s">
        <v>248</v>
      </c>
      <c r="F221" s="5" t="s">
        <v>257</v>
      </c>
      <c r="G221" s="5" t="s">
        <v>276</v>
      </c>
      <c r="H221" s="8">
        <v>26.9</v>
      </c>
      <c r="I221" s="7">
        <f t="shared" si="13"/>
        <v>15.37142857142857</v>
      </c>
      <c r="J221" s="7"/>
      <c r="K221" s="23"/>
      <c r="L221" s="24">
        <v>0.17</v>
      </c>
      <c r="M221" s="20">
        <f t="shared" si="1"/>
        <v>0</v>
      </c>
    </row>
    <row r="222" spans="1:13">
      <c r="A222" s="6">
        <v>65225416</v>
      </c>
      <c r="B222" s="6">
        <v>5201279103569</v>
      </c>
      <c r="C222" s="6">
        <v>950212946</v>
      </c>
      <c r="D222" s="6" t="s">
        <v>22</v>
      </c>
      <c r="E222" s="5" t="s">
        <v>183</v>
      </c>
      <c r="F222" s="5" t="s">
        <v>186</v>
      </c>
      <c r="G222" s="5" t="s">
        <v>277</v>
      </c>
      <c r="H222" s="8">
        <f>VLOOKUP(A222,[1]XMAS!$C$3:$H$20,6,FALSE)</f>
        <v>23.9</v>
      </c>
      <c r="I222" s="7">
        <f t="shared" si="10"/>
        <v>13.657142857142857</v>
      </c>
      <c r="J222" s="7" t="s">
        <v>52</v>
      </c>
      <c r="K222" s="23"/>
      <c r="L222" s="24">
        <v>0.17</v>
      </c>
      <c r="M222" s="21">
        <f>SUM(M2:M221)</f>
        <v>0</v>
      </c>
    </row>
    <row r="223" spans="1:13">
      <c r="A223" s="6">
        <v>65225419</v>
      </c>
      <c r="B223" s="6">
        <v>5201279103606</v>
      </c>
      <c r="C223" s="6">
        <v>950212896</v>
      </c>
      <c r="D223" s="6" t="s">
        <v>22</v>
      </c>
      <c r="E223" s="5" t="s">
        <v>14</v>
      </c>
      <c r="F223" s="5" t="s">
        <v>15</v>
      </c>
      <c r="G223" s="5" t="s">
        <v>278</v>
      </c>
      <c r="H223" s="8">
        <f>VLOOKUP(A223,[1]XMAS!$C$3:$H$20,6,FALSE)</f>
        <v>23.9</v>
      </c>
      <c r="I223" s="7">
        <f t="shared" ref="I223:I230" si="14">H223/1.75</f>
        <v>13.657142857142857</v>
      </c>
      <c r="J223" s="7" t="s">
        <v>52</v>
      </c>
      <c r="K223" s="23"/>
      <c r="L223" s="24">
        <v>0.17</v>
      </c>
      <c r="M223" s="21">
        <f t="shared" ref="M223:M240" si="15">SUM(M3:M222)</f>
        <v>0</v>
      </c>
    </row>
    <row r="224" spans="1:13">
      <c r="A224" s="6">
        <v>65225420</v>
      </c>
      <c r="B224" s="6">
        <v>5201279103613</v>
      </c>
      <c r="C224" s="6">
        <v>950212908</v>
      </c>
      <c r="D224" s="6" t="s">
        <v>22</v>
      </c>
      <c r="E224" s="5" t="s">
        <v>14</v>
      </c>
      <c r="F224" s="5" t="s">
        <v>15</v>
      </c>
      <c r="G224" s="5" t="s">
        <v>279</v>
      </c>
      <c r="H224" s="8">
        <f>VLOOKUP(A224,[1]XMAS!$C$3:$H$20,6,FALSE)</f>
        <v>25.9</v>
      </c>
      <c r="I224" s="7">
        <f t="shared" si="14"/>
        <v>14.799999999999999</v>
      </c>
      <c r="J224" s="7" t="s">
        <v>52</v>
      </c>
      <c r="K224" s="23"/>
      <c r="L224" s="24">
        <v>0.17</v>
      </c>
      <c r="M224" s="21">
        <f t="shared" si="15"/>
        <v>0</v>
      </c>
    </row>
    <row r="225" spans="1:13">
      <c r="A225" s="6">
        <v>65225421</v>
      </c>
      <c r="B225" s="6">
        <v>5201279103620</v>
      </c>
      <c r="C225" s="6">
        <v>950212910</v>
      </c>
      <c r="D225" s="6" t="s">
        <v>22</v>
      </c>
      <c r="E225" s="5" t="s">
        <v>14</v>
      </c>
      <c r="F225" s="5" t="s">
        <v>37</v>
      </c>
      <c r="G225" s="5" t="s">
        <v>280</v>
      </c>
      <c r="H225" s="8">
        <f>VLOOKUP(A225,[1]XMAS!$C$3:$H$20,6,FALSE)</f>
        <v>45.5</v>
      </c>
      <c r="I225" s="7">
        <f t="shared" si="14"/>
        <v>26</v>
      </c>
      <c r="J225" s="7" t="s">
        <v>52</v>
      </c>
      <c r="K225" s="23"/>
      <c r="L225" s="24">
        <v>0.17</v>
      </c>
      <c r="M225" s="21">
        <f t="shared" si="15"/>
        <v>0</v>
      </c>
    </row>
    <row r="226" spans="1:13">
      <c r="A226" s="6">
        <v>65225422</v>
      </c>
      <c r="B226" s="6">
        <v>5201279103637</v>
      </c>
      <c r="C226" s="6">
        <v>950212934</v>
      </c>
      <c r="D226" s="6" t="s">
        <v>22</v>
      </c>
      <c r="E226" s="5" t="s">
        <v>14</v>
      </c>
      <c r="F226" s="5" t="s">
        <v>37</v>
      </c>
      <c r="G226" s="5" t="s">
        <v>281</v>
      </c>
      <c r="H226" s="8">
        <f>VLOOKUP(A226,[1]XMAS!$C$3:$H$20,6,FALSE)</f>
        <v>45.5</v>
      </c>
      <c r="I226" s="7">
        <f t="shared" si="14"/>
        <v>26</v>
      </c>
      <c r="J226" s="7" t="s">
        <v>52</v>
      </c>
      <c r="K226" s="23"/>
      <c r="L226" s="24">
        <v>0.17</v>
      </c>
      <c r="M226" s="21">
        <f t="shared" si="15"/>
        <v>0</v>
      </c>
    </row>
    <row r="227" spans="1:13">
      <c r="A227" s="6">
        <v>65225423</v>
      </c>
      <c r="B227" s="6">
        <v>5201279103644</v>
      </c>
      <c r="C227" s="6">
        <v>950212922</v>
      </c>
      <c r="D227" s="6" t="s">
        <v>22</v>
      </c>
      <c r="E227" s="5" t="s">
        <v>14</v>
      </c>
      <c r="F227" s="5" t="s">
        <v>37</v>
      </c>
      <c r="G227" s="5" t="s">
        <v>282</v>
      </c>
      <c r="H227" s="8">
        <f>VLOOKUP(A227,[1]XMAS!$C$3:$H$20,6,FALSE)</f>
        <v>48.5</v>
      </c>
      <c r="I227" s="7">
        <f t="shared" si="14"/>
        <v>27.714285714285715</v>
      </c>
      <c r="J227" s="7" t="s">
        <v>52</v>
      </c>
      <c r="K227" s="23"/>
      <c r="L227" s="24">
        <v>0.17</v>
      </c>
      <c r="M227" s="21">
        <f t="shared" si="15"/>
        <v>0</v>
      </c>
    </row>
    <row r="228" spans="1:13">
      <c r="A228" s="6">
        <v>65229156</v>
      </c>
      <c r="B228" s="6">
        <v>5201279103750</v>
      </c>
      <c r="C228" s="6">
        <v>950212845</v>
      </c>
      <c r="D228" s="6" t="s">
        <v>22</v>
      </c>
      <c r="E228" s="5" t="s">
        <v>14</v>
      </c>
      <c r="F228" s="5" t="s">
        <v>44</v>
      </c>
      <c r="G228" s="5" t="s">
        <v>283</v>
      </c>
      <c r="H228" s="8">
        <f>VLOOKUP(A228,[1]XMAS!$C$3:$H$20,6,FALSE)</f>
        <v>90.9</v>
      </c>
      <c r="I228" s="7">
        <f t="shared" si="14"/>
        <v>51.942857142857143</v>
      </c>
      <c r="J228" s="7" t="s">
        <v>52</v>
      </c>
      <c r="K228" s="23"/>
      <c r="L228" s="24">
        <v>0.17</v>
      </c>
      <c r="M228" s="21">
        <f t="shared" si="15"/>
        <v>0</v>
      </c>
    </row>
    <row r="229" spans="1:13">
      <c r="A229" s="6">
        <v>65226269</v>
      </c>
      <c r="B229" s="6">
        <v>5201279103767</v>
      </c>
      <c r="C229" s="6">
        <v>950212858</v>
      </c>
      <c r="D229" s="6" t="s">
        <v>22</v>
      </c>
      <c r="E229" s="5" t="s">
        <v>14</v>
      </c>
      <c r="F229" s="5" t="s">
        <v>44</v>
      </c>
      <c r="G229" s="5" t="s">
        <v>284</v>
      </c>
      <c r="H229" s="8">
        <f>VLOOKUP(A229,[1]XMAS!$C$3:$H$20,6,FALSE)</f>
        <v>90.9</v>
      </c>
      <c r="I229" s="7">
        <f t="shared" si="14"/>
        <v>51.942857142857143</v>
      </c>
      <c r="J229" s="7" t="s">
        <v>52</v>
      </c>
      <c r="K229" s="23"/>
      <c r="L229" s="24">
        <v>0.17</v>
      </c>
      <c r="M229" s="21">
        <f t="shared" si="15"/>
        <v>0</v>
      </c>
    </row>
    <row r="230" spans="1:13">
      <c r="A230" s="6">
        <v>65226270</v>
      </c>
      <c r="B230" s="6">
        <v>5201279103774</v>
      </c>
      <c r="C230" s="6">
        <v>950212860</v>
      </c>
      <c r="D230" s="6" t="s">
        <v>22</v>
      </c>
      <c r="E230" s="5" t="s">
        <v>14</v>
      </c>
      <c r="F230" s="5" t="s">
        <v>44</v>
      </c>
      <c r="G230" s="5" t="s">
        <v>285</v>
      </c>
      <c r="H230" s="8">
        <f>VLOOKUP(A230,[1]XMAS!$C$3:$H$20,6,FALSE)</f>
        <v>92.9</v>
      </c>
      <c r="I230" s="7">
        <f t="shared" si="14"/>
        <v>53.085714285714289</v>
      </c>
      <c r="J230" s="7" t="s">
        <v>52</v>
      </c>
      <c r="K230" s="23"/>
      <c r="L230" s="24">
        <v>0.17</v>
      </c>
      <c r="M230" s="21">
        <f t="shared" si="15"/>
        <v>0</v>
      </c>
    </row>
    <row r="231" spans="1:13">
      <c r="A231" s="6">
        <v>65242936</v>
      </c>
      <c r="B231" s="6"/>
      <c r="C231" s="6"/>
      <c r="D231" s="6" t="s">
        <v>22</v>
      </c>
      <c r="E231" s="5" t="s">
        <v>14</v>
      </c>
      <c r="F231" s="5" t="s">
        <v>31</v>
      </c>
      <c r="G231" s="5" t="s">
        <v>286</v>
      </c>
      <c r="H231" s="8">
        <v>36.9</v>
      </c>
      <c r="I231" s="7">
        <f t="shared" ref="I231:I232" si="16">H231/1.75</f>
        <v>21.085714285714285</v>
      </c>
      <c r="J231" s="7" t="s">
        <v>52</v>
      </c>
      <c r="K231" s="23"/>
      <c r="L231" s="24">
        <v>0.17</v>
      </c>
      <c r="M231" s="21">
        <f t="shared" si="15"/>
        <v>0</v>
      </c>
    </row>
    <row r="232" spans="1:13">
      <c r="A232" s="6">
        <v>65242937</v>
      </c>
      <c r="B232" s="6"/>
      <c r="C232" s="6"/>
      <c r="D232" s="6" t="s">
        <v>22</v>
      </c>
      <c r="E232" s="5" t="s">
        <v>14</v>
      </c>
      <c r="F232" s="5" t="s">
        <v>31</v>
      </c>
      <c r="G232" s="5" t="s">
        <v>287</v>
      </c>
      <c r="H232" s="8">
        <v>36.9</v>
      </c>
      <c r="I232" s="7">
        <f t="shared" si="16"/>
        <v>21.085714285714285</v>
      </c>
      <c r="J232" s="7" t="s">
        <v>52</v>
      </c>
      <c r="K232" s="23"/>
      <c r="L232" s="24">
        <v>0.17</v>
      </c>
      <c r="M232" s="21">
        <f t="shared" si="15"/>
        <v>0</v>
      </c>
    </row>
    <row r="233" spans="1:13">
      <c r="A233" s="6">
        <v>65225417</v>
      </c>
      <c r="B233" s="6">
        <v>5201279103583</v>
      </c>
      <c r="C233" s="6">
        <v>950212884</v>
      </c>
      <c r="D233" s="6" t="s">
        <v>22</v>
      </c>
      <c r="E233" s="5" t="s">
        <v>14</v>
      </c>
      <c r="F233" s="5" t="s">
        <v>76</v>
      </c>
      <c r="G233" s="5" t="s">
        <v>288</v>
      </c>
      <c r="H233" s="8">
        <f>VLOOKUP(A233,[1]XMAS!$C$3:$H$20,6,FALSE)</f>
        <v>12.9</v>
      </c>
      <c r="I233" s="7">
        <f t="shared" ref="I233:I238" si="17">H233/1.75</f>
        <v>7.3714285714285719</v>
      </c>
      <c r="J233" s="7" t="s">
        <v>52</v>
      </c>
      <c r="K233" s="23"/>
      <c r="L233" s="24">
        <v>0.17</v>
      </c>
      <c r="M233" s="21">
        <f t="shared" si="15"/>
        <v>0</v>
      </c>
    </row>
    <row r="234" spans="1:13">
      <c r="A234" s="6">
        <v>65225415</v>
      </c>
      <c r="B234" s="6">
        <v>5201279103576</v>
      </c>
      <c r="C234" s="6">
        <v>950212985</v>
      </c>
      <c r="D234" s="6" t="s">
        <v>22</v>
      </c>
      <c r="E234" s="5" t="s">
        <v>112</v>
      </c>
      <c r="F234" s="5" t="s">
        <v>116</v>
      </c>
      <c r="G234" s="5" t="s">
        <v>289</v>
      </c>
      <c r="H234" s="8">
        <f>VLOOKUP(A234,[1]XMAS!$C$3:$H$20,6,FALSE)</f>
        <v>23.9</v>
      </c>
      <c r="I234" s="7">
        <f t="shared" si="17"/>
        <v>13.657142857142857</v>
      </c>
      <c r="J234" s="7" t="s">
        <v>52</v>
      </c>
      <c r="K234" s="23"/>
      <c r="L234" s="24">
        <v>0.17</v>
      </c>
      <c r="M234" s="21">
        <f t="shared" si="15"/>
        <v>0</v>
      </c>
    </row>
    <row r="235" spans="1:13">
      <c r="A235" s="6">
        <v>65225417</v>
      </c>
      <c r="B235" s="6">
        <v>5201279103552</v>
      </c>
      <c r="C235" s="6">
        <v>950213001</v>
      </c>
      <c r="D235" s="6" t="s">
        <v>22</v>
      </c>
      <c r="E235" s="5" t="s">
        <v>183</v>
      </c>
      <c r="F235" s="5" t="s">
        <v>181</v>
      </c>
      <c r="G235" s="5" t="s">
        <v>290</v>
      </c>
      <c r="H235" s="8">
        <f>VLOOKUP(A235,[1]XMAS!$C$3:$H$20,6,FALSE)</f>
        <v>12.9</v>
      </c>
      <c r="I235" s="7">
        <f t="shared" si="17"/>
        <v>7.3714285714285719</v>
      </c>
      <c r="J235" s="7" t="s">
        <v>52</v>
      </c>
      <c r="K235" s="23"/>
      <c r="L235" s="24">
        <v>0.17</v>
      </c>
      <c r="M235" s="21">
        <f t="shared" si="15"/>
        <v>0</v>
      </c>
    </row>
    <row r="236" spans="1:13">
      <c r="A236" s="6">
        <v>65225411</v>
      </c>
      <c r="B236" s="6">
        <v>5201279103521</v>
      </c>
      <c r="C236" s="6">
        <v>950212959</v>
      </c>
      <c r="D236" s="6" t="s">
        <v>22</v>
      </c>
      <c r="E236" s="5" t="s">
        <v>183</v>
      </c>
      <c r="F236" s="5" t="s">
        <v>217</v>
      </c>
      <c r="G236" s="5" t="s">
        <v>291</v>
      </c>
      <c r="H236" s="8">
        <f>VLOOKUP(A236,[1]XMAS!$C$3:$H$20,6,FALSE)</f>
        <v>11.9</v>
      </c>
      <c r="I236" s="7">
        <f t="shared" si="17"/>
        <v>6.8</v>
      </c>
      <c r="J236" s="7" t="s">
        <v>52</v>
      </c>
      <c r="K236" s="23"/>
      <c r="L236" s="24">
        <v>0.17</v>
      </c>
      <c r="M236" s="21">
        <f t="shared" si="15"/>
        <v>0</v>
      </c>
    </row>
    <row r="237" spans="1:13">
      <c r="A237" s="6">
        <v>65225413</v>
      </c>
      <c r="B237" s="6">
        <v>5201279103538</v>
      </c>
      <c r="C237" s="6">
        <v>950212961</v>
      </c>
      <c r="D237" s="6" t="s">
        <v>22</v>
      </c>
      <c r="E237" s="5" t="s">
        <v>183</v>
      </c>
      <c r="F237" s="5" t="s">
        <v>217</v>
      </c>
      <c r="G237" s="5" t="s">
        <v>292</v>
      </c>
      <c r="H237" s="8">
        <f>VLOOKUP(A237,[1]XMAS!$C$3:$H$20,6,FALSE)</f>
        <v>11.9</v>
      </c>
      <c r="I237" s="7">
        <f t="shared" si="17"/>
        <v>6.8</v>
      </c>
      <c r="J237" s="7" t="s">
        <v>52</v>
      </c>
      <c r="K237" s="23"/>
      <c r="L237" s="24">
        <v>0.17</v>
      </c>
      <c r="M237" s="21">
        <f t="shared" si="15"/>
        <v>0</v>
      </c>
    </row>
    <row r="238" spans="1:13">
      <c r="A238" s="6">
        <v>65225412</v>
      </c>
      <c r="B238" s="6">
        <v>5201279103545</v>
      </c>
      <c r="C238" s="6">
        <v>950212973</v>
      </c>
      <c r="D238" s="6" t="s">
        <v>22</v>
      </c>
      <c r="E238" s="5" t="s">
        <v>183</v>
      </c>
      <c r="F238" s="5" t="s">
        <v>217</v>
      </c>
      <c r="G238" s="5" t="s">
        <v>293</v>
      </c>
      <c r="H238" s="8">
        <f>VLOOKUP(A238,[1]XMAS!$C$3:$H$20,6,FALSE)</f>
        <v>11.9</v>
      </c>
      <c r="I238" s="7">
        <f t="shared" si="17"/>
        <v>6.8</v>
      </c>
      <c r="J238" s="7" t="s">
        <v>52</v>
      </c>
      <c r="K238" s="23"/>
      <c r="L238" s="24">
        <v>0.17</v>
      </c>
      <c r="M238" s="21">
        <f t="shared" si="15"/>
        <v>0</v>
      </c>
    </row>
    <row r="239" spans="1:13">
      <c r="A239" s="6">
        <v>65242936</v>
      </c>
      <c r="B239" s="6"/>
      <c r="C239" s="6"/>
      <c r="D239" s="6" t="s">
        <v>22</v>
      </c>
      <c r="E239" s="5" t="s">
        <v>14</v>
      </c>
      <c r="F239" s="5" t="s">
        <v>31</v>
      </c>
      <c r="G239" s="5" t="s">
        <v>294</v>
      </c>
      <c r="H239" s="8">
        <v>36.9</v>
      </c>
      <c r="I239" s="7">
        <f t="shared" ref="I239" si="18">H239/1.75</f>
        <v>21.085714285714285</v>
      </c>
      <c r="J239" s="7" t="s">
        <v>52</v>
      </c>
      <c r="K239" s="23"/>
      <c r="L239" s="24">
        <v>0.17</v>
      </c>
      <c r="M239" s="21">
        <f t="shared" si="15"/>
        <v>0</v>
      </c>
    </row>
    <row r="240" spans="1:13">
      <c r="A240" s="6">
        <v>65242937</v>
      </c>
      <c r="B240" s="6"/>
      <c r="C240" s="6"/>
      <c r="D240" s="6" t="s">
        <v>22</v>
      </c>
      <c r="E240" s="5" t="s">
        <v>14</v>
      </c>
      <c r="F240" s="5" t="s">
        <v>31</v>
      </c>
      <c r="G240" s="5" t="s">
        <v>295</v>
      </c>
      <c r="H240" s="8">
        <v>36.9</v>
      </c>
      <c r="I240" s="7">
        <f t="shared" ref="I240" si="19">H240/1.75</f>
        <v>21.085714285714285</v>
      </c>
      <c r="J240" s="7" t="s">
        <v>52</v>
      </c>
      <c r="K240" s="23"/>
      <c r="L240" s="24">
        <v>0.17</v>
      </c>
      <c r="M240" s="21">
        <f t="shared" si="15"/>
        <v>0</v>
      </c>
    </row>
    <row r="241" spans="12:13">
      <c r="L241" s="22"/>
      <c r="M241" s="20"/>
    </row>
    <row r="242" spans="12:13">
      <c r="L242" s="22"/>
      <c r="M242" s="20"/>
    </row>
    <row r="243" spans="12:13">
      <c r="L243" s="22"/>
      <c r="M243" s="20"/>
    </row>
    <row r="244" spans="12:13">
      <c r="L244" s="22"/>
      <c r="M244" s="20"/>
    </row>
    <row r="245" spans="12:13">
      <c r="L245" s="22"/>
      <c r="M245" s="20"/>
    </row>
    <row r="246" spans="12:13">
      <c r="L246" s="22"/>
      <c r="M246" s="20"/>
    </row>
    <row r="247" spans="12:13">
      <c r="L247" s="22"/>
      <c r="M247" s="20"/>
    </row>
    <row r="248" spans="12:13">
      <c r="L248" s="22"/>
      <c r="M248" s="20"/>
    </row>
    <row r="249" spans="12:13">
      <c r="L249" s="22"/>
      <c r="M249" s="20"/>
    </row>
    <row r="250" spans="12:13">
      <c r="L250" s="22"/>
      <c r="M250" s="20"/>
    </row>
    <row r="251" spans="12:13">
      <c r="L251" s="22"/>
      <c r="M251" s="20"/>
    </row>
    <row r="252" spans="12:13">
      <c r="L252" s="22"/>
      <c r="M252" s="20"/>
    </row>
    <row r="253" spans="12:13">
      <c r="L253" s="22"/>
      <c r="M253" s="20"/>
    </row>
    <row r="254" spans="12:13">
      <c r="L254" s="22"/>
      <c r="M254" s="20"/>
    </row>
    <row r="255" spans="12:13">
      <c r="L255" s="22"/>
      <c r="M255" s="20"/>
    </row>
    <row r="256" spans="12:13">
      <c r="L256" s="22"/>
      <c r="M256" s="20"/>
    </row>
    <row r="257" spans="12:13">
      <c r="L257" s="22"/>
      <c r="M257" s="20"/>
    </row>
    <row r="258" spans="12:13">
      <c r="L258" s="22"/>
      <c r="M258" s="20"/>
    </row>
    <row r="259" spans="12:13">
      <c r="L259" s="22"/>
      <c r="M259" s="20"/>
    </row>
    <row r="260" spans="12:13">
      <c r="L260" s="22"/>
      <c r="M260" s="20"/>
    </row>
    <row r="261" spans="12:13">
      <c r="L261" s="22"/>
      <c r="M261" s="20"/>
    </row>
    <row r="262" spans="12:13">
      <c r="L262" s="22"/>
      <c r="M262" s="20"/>
    </row>
    <row r="263" spans="12:13">
      <c r="L263" s="22"/>
      <c r="M263" s="20"/>
    </row>
    <row r="264" spans="12:13">
      <c r="L264" s="22"/>
      <c r="M264" s="20"/>
    </row>
    <row r="265" spans="12:13">
      <c r="L265" s="22"/>
      <c r="M265" s="20"/>
    </row>
    <row r="266" spans="12:13">
      <c r="L266" s="22"/>
      <c r="M266" s="20"/>
    </row>
    <row r="267" spans="12:13">
      <c r="L267" s="22"/>
      <c r="M267" s="20"/>
    </row>
    <row r="268" spans="12:13">
      <c r="L268" s="22"/>
      <c r="M268" s="20"/>
    </row>
    <row r="269" spans="12:13">
      <c r="L269" s="22"/>
      <c r="M269" s="20"/>
    </row>
    <row r="270" spans="12:13">
      <c r="L270" s="22"/>
      <c r="M270" s="20"/>
    </row>
    <row r="271" spans="12:13">
      <c r="L271" s="22"/>
      <c r="M271" s="20"/>
    </row>
    <row r="272" spans="12:13">
      <c r="L272" s="22"/>
      <c r="M272" s="20"/>
    </row>
    <row r="273" spans="12:13">
      <c r="L273" s="22"/>
      <c r="M273" s="20"/>
    </row>
    <row r="274" spans="12:13">
      <c r="L274" s="22"/>
      <c r="M274" s="20"/>
    </row>
    <row r="275" spans="12:13">
      <c r="L275" s="22"/>
      <c r="M275" s="20"/>
    </row>
    <row r="276" spans="12:13">
      <c r="L276" s="22"/>
      <c r="M276" s="20"/>
    </row>
    <row r="277" spans="12:13">
      <c r="L277" s="22"/>
      <c r="M277" s="20"/>
    </row>
    <row r="278" spans="12:13">
      <c r="L278" s="22"/>
      <c r="M278" s="20"/>
    </row>
    <row r="279" spans="12:13">
      <c r="L279" s="22"/>
      <c r="M279" s="20"/>
    </row>
    <row r="280" spans="12:13">
      <c r="L280" s="22"/>
      <c r="M280" s="20"/>
    </row>
    <row r="281" spans="12:13">
      <c r="L281" s="22"/>
      <c r="M281" s="20"/>
    </row>
    <row r="282" spans="12:13">
      <c r="L282" s="22"/>
      <c r="M282" s="20"/>
    </row>
    <row r="283" spans="12:13">
      <c r="L283" s="22"/>
      <c r="M283" s="20"/>
    </row>
    <row r="284" spans="12:13">
      <c r="L284" s="22"/>
      <c r="M284" s="20"/>
    </row>
    <row r="285" spans="12:13">
      <c r="L285" s="22"/>
      <c r="M285" s="20"/>
    </row>
    <row r="286" spans="12:13">
      <c r="L286" s="22"/>
      <c r="M286" s="20"/>
    </row>
    <row r="287" spans="12:13">
      <c r="L287" s="22"/>
      <c r="M287" s="20"/>
    </row>
    <row r="288" spans="12:13">
      <c r="L288" s="22"/>
      <c r="M288" s="20"/>
    </row>
    <row r="289" spans="12:13">
      <c r="L289" s="22"/>
      <c r="M289" s="20"/>
    </row>
    <row r="290" spans="12:13">
      <c r="L290" s="22"/>
      <c r="M290" s="20"/>
    </row>
    <row r="291" spans="12:13">
      <c r="L291" s="22"/>
      <c r="M291" s="20"/>
    </row>
    <row r="292" spans="12:13">
      <c r="L292" s="22"/>
      <c r="M292" s="20"/>
    </row>
    <row r="293" spans="12:13">
      <c r="L293" s="22"/>
      <c r="M293" s="20"/>
    </row>
    <row r="294" spans="12:13">
      <c r="L294" s="22"/>
      <c r="M294" s="20"/>
    </row>
    <row r="295" spans="12:13">
      <c r="L295" s="22"/>
      <c r="M295" s="20"/>
    </row>
    <row r="296" spans="12:13">
      <c r="L296" s="22"/>
      <c r="M296" s="20"/>
    </row>
    <row r="297" spans="12:13">
      <c r="L297" s="22"/>
      <c r="M297" s="20"/>
    </row>
    <row r="298" spans="12:13">
      <c r="L298" s="22"/>
      <c r="M298" s="20"/>
    </row>
    <row r="299" spans="12:13">
      <c r="L299" s="22"/>
      <c r="M299" s="20"/>
    </row>
    <row r="300" spans="12:13">
      <c r="L300" s="22"/>
      <c r="M300" s="20"/>
    </row>
    <row r="301" spans="12:13">
      <c r="L301" s="22"/>
      <c r="M301" s="20"/>
    </row>
    <row r="302" spans="12:13">
      <c r="L302" s="22"/>
      <c r="M302" s="20"/>
    </row>
    <row r="303" spans="12:13">
      <c r="L303" s="22"/>
      <c r="M303" s="20"/>
    </row>
    <row r="304" spans="12:13">
      <c r="L304" s="22"/>
      <c r="M304" s="20"/>
    </row>
    <row r="305" spans="12:13">
      <c r="L305" s="22"/>
      <c r="M305" s="20"/>
    </row>
    <row r="306" spans="12:13">
      <c r="L306" s="22"/>
      <c r="M306" s="20"/>
    </row>
    <row r="307" spans="12:13">
      <c r="L307" s="22"/>
      <c r="M307" s="20"/>
    </row>
    <row r="308" spans="12:13">
      <c r="L308" s="22"/>
      <c r="M308" s="20"/>
    </row>
    <row r="309" spans="12:13">
      <c r="L309" s="22"/>
      <c r="M309" s="20"/>
    </row>
    <row r="310" spans="12:13">
      <c r="L310" s="22"/>
      <c r="M310" s="20"/>
    </row>
    <row r="311" spans="12:13">
      <c r="L311" s="22"/>
      <c r="M311" s="20"/>
    </row>
    <row r="312" spans="12:13">
      <c r="L312" s="22"/>
      <c r="M312" s="20"/>
    </row>
    <row r="313" spans="12:13">
      <c r="L313" s="22"/>
      <c r="M313" s="20"/>
    </row>
    <row r="314" spans="12:13">
      <c r="L314" s="22"/>
      <c r="M314" s="20"/>
    </row>
    <row r="315" spans="12:13">
      <c r="L315" s="22"/>
      <c r="M315" s="20"/>
    </row>
    <row r="316" spans="12:13">
      <c r="L316" s="22"/>
      <c r="M316" s="20"/>
    </row>
    <row r="317" spans="12:13">
      <c r="L317" s="22"/>
      <c r="M317" s="20"/>
    </row>
    <row r="318" spans="12:13">
      <c r="L318" s="22"/>
      <c r="M318" s="20"/>
    </row>
    <row r="319" spans="12:13">
      <c r="L319" s="22"/>
      <c r="M319" s="20"/>
    </row>
    <row r="320" spans="12:13">
      <c r="L320" s="22"/>
      <c r="M320" s="20"/>
    </row>
    <row r="321" spans="12:13">
      <c r="L321" s="22"/>
      <c r="M321" s="20"/>
    </row>
    <row r="322" spans="12:13">
      <c r="L322" s="22"/>
      <c r="M322" s="20"/>
    </row>
    <row r="323" spans="12:13">
      <c r="L323" s="22"/>
      <c r="M323" s="20"/>
    </row>
    <row r="324" spans="12:13">
      <c r="L324" s="22"/>
      <c r="M324" s="20"/>
    </row>
    <row r="325" spans="12:13">
      <c r="L325" s="22"/>
      <c r="M325" s="20"/>
    </row>
    <row r="326" spans="12:13">
      <c r="L326" s="22"/>
      <c r="M326" s="20"/>
    </row>
    <row r="327" spans="12:13">
      <c r="L327" s="22"/>
      <c r="M327" s="20"/>
    </row>
    <row r="328" spans="12:13">
      <c r="L328" s="22"/>
      <c r="M328" s="20"/>
    </row>
    <row r="329" spans="12:13">
      <c r="L329" s="22"/>
      <c r="M329" s="20"/>
    </row>
    <row r="330" spans="12:13">
      <c r="L330" s="22"/>
      <c r="M330" s="20"/>
    </row>
    <row r="331" spans="12:13">
      <c r="L331" s="22"/>
      <c r="M331" s="20"/>
    </row>
    <row r="332" spans="12:13">
      <c r="L332" s="22"/>
      <c r="M332" s="20"/>
    </row>
    <row r="333" spans="12:13">
      <c r="L333" s="22"/>
      <c r="M333" s="20"/>
    </row>
    <row r="334" spans="12:13">
      <c r="L334" s="22"/>
      <c r="M334" s="20"/>
    </row>
    <row r="335" spans="12:13">
      <c r="L335" s="22"/>
      <c r="M335" s="20"/>
    </row>
    <row r="336" spans="12:13">
      <c r="L336" s="22"/>
      <c r="M336" s="20"/>
    </row>
    <row r="337" spans="12:13">
      <c r="L337" s="22"/>
      <c r="M337" s="20"/>
    </row>
    <row r="338" spans="12:13">
      <c r="L338" s="22"/>
      <c r="M338" s="20"/>
    </row>
    <row r="339" spans="12:13">
      <c r="L339" s="22"/>
      <c r="M339" s="20"/>
    </row>
    <row r="340" spans="12:13">
      <c r="L340" s="22"/>
      <c r="M340" s="20"/>
    </row>
    <row r="341" spans="12:13">
      <c r="L341" s="22"/>
      <c r="M341" s="20"/>
    </row>
    <row r="342" spans="12:13">
      <c r="L342" s="22"/>
      <c r="M342" s="20"/>
    </row>
    <row r="343" spans="12:13">
      <c r="L343" s="22"/>
      <c r="M343" s="20"/>
    </row>
    <row r="344" spans="12:13">
      <c r="L344" s="22"/>
      <c r="M344" s="20"/>
    </row>
    <row r="345" spans="12:13">
      <c r="L345" s="22"/>
      <c r="M345" s="20"/>
    </row>
    <row r="346" spans="12:13">
      <c r="L346" s="22"/>
      <c r="M346" s="20"/>
    </row>
    <row r="347" spans="12:13">
      <c r="L347" s="22"/>
      <c r="M347" s="20"/>
    </row>
    <row r="348" spans="12:13">
      <c r="L348" s="22"/>
      <c r="M348" s="20"/>
    </row>
    <row r="349" spans="12:13">
      <c r="L349" s="22"/>
      <c r="M349" s="20"/>
    </row>
    <row r="350" spans="12:13">
      <c r="L350" s="22"/>
      <c r="M350" s="20"/>
    </row>
    <row r="351" spans="12:13">
      <c r="L351" s="22"/>
      <c r="M351" s="20"/>
    </row>
    <row r="352" spans="12:13">
      <c r="L352" s="22"/>
      <c r="M352" s="20"/>
    </row>
    <row r="353" spans="12:13">
      <c r="L353" s="22"/>
      <c r="M353" s="20"/>
    </row>
    <row r="354" spans="12:13">
      <c r="L354" s="22"/>
      <c r="M354" s="20"/>
    </row>
    <row r="355" spans="12:13">
      <c r="L355" s="22"/>
      <c r="M355" s="20"/>
    </row>
    <row r="356" spans="12:13">
      <c r="L356" s="22"/>
      <c r="M356" s="20"/>
    </row>
    <row r="357" spans="12:13">
      <c r="L357" s="22"/>
      <c r="M357" s="20"/>
    </row>
    <row r="358" spans="12:13">
      <c r="L358" s="22"/>
      <c r="M358" s="20"/>
    </row>
    <row r="359" spans="12:13">
      <c r="L359" s="22"/>
      <c r="M359" s="20"/>
    </row>
    <row r="360" spans="12:13">
      <c r="L360" s="22"/>
      <c r="M360" s="20"/>
    </row>
    <row r="361" spans="12:13">
      <c r="L361" s="22"/>
      <c r="M361" s="20"/>
    </row>
    <row r="362" spans="12:13">
      <c r="L362" s="22"/>
      <c r="M362" s="20"/>
    </row>
    <row r="363" spans="12:13">
      <c r="L363" s="22"/>
      <c r="M363" s="20"/>
    </row>
    <row r="364" spans="12:13">
      <c r="L364" s="22"/>
      <c r="M364" s="20"/>
    </row>
    <row r="365" spans="12:13">
      <c r="L365" s="22"/>
      <c r="M365" s="20"/>
    </row>
    <row r="366" spans="12:13">
      <c r="L366" s="22"/>
      <c r="M366" s="20"/>
    </row>
    <row r="367" spans="12:13">
      <c r="L367" s="22"/>
      <c r="M367" s="20"/>
    </row>
    <row r="368" spans="12:13">
      <c r="L368" s="22"/>
      <c r="M368" s="20"/>
    </row>
    <row r="369" spans="12:13">
      <c r="L369" s="22"/>
      <c r="M369" s="20"/>
    </row>
    <row r="370" spans="12:13">
      <c r="L370" s="22"/>
      <c r="M370" s="20"/>
    </row>
    <row r="371" spans="12:13">
      <c r="L371" s="22"/>
      <c r="M371" s="20"/>
    </row>
    <row r="372" spans="12:13">
      <c r="L372" s="22"/>
      <c r="M372" s="20"/>
    </row>
    <row r="373" spans="12:13">
      <c r="L373" s="22"/>
      <c r="M373" s="20"/>
    </row>
    <row r="374" spans="12:13">
      <c r="L374" s="22"/>
      <c r="M374" s="20"/>
    </row>
    <row r="375" spans="12:13">
      <c r="L375" s="22"/>
      <c r="M375" s="20"/>
    </row>
    <row r="376" spans="12:13">
      <c r="L376" s="22"/>
      <c r="M376" s="20"/>
    </row>
    <row r="377" spans="12:13">
      <c r="L377" s="22"/>
      <c r="M377" s="20"/>
    </row>
    <row r="378" spans="12:13">
      <c r="L378" s="22"/>
      <c r="M378" s="20"/>
    </row>
    <row r="379" spans="12:13">
      <c r="L379" s="22"/>
      <c r="M379" s="20"/>
    </row>
    <row r="380" spans="12:13">
      <c r="L380" s="22"/>
      <c r="M380" s="20"/>
    </row>
    <row r="381" spans="12:13">
      <c r="L381" s="22"/>
      <c r="M381" s="20"/>
    </row>
    <row r="382" spans="12:13">
      <c r="L382" s="22"/>
      <c r="M382" s="20"/>
    </row>
    <row r="383" spans="12:13">
      <c r="L383" s="22"/>
      <c r="M383" s="20"/>
    </row>
    <row r="384" spans="12:13">
      <c r="L384" s="22"/>
      <c r="M384" s="20"/>
    </row>
    <row r="385" spans="12:13">
      <c r="L385" s="22"/>
      <c r="M385" s="20"/>
    </row>
    <row r="386" spans="12:13">
      <c r="L386" s="22"/>
      <c r="M386" s="20"/>
    </row>
    <row r="387" spans="12:13">
      <c r="L387" s="22"/>
      <c r="M387" s="20"/>
    </row>
    <row r="388" spans="12:13">
      <c r="L388" s="22"/>
      <c r="M388" s="20"/>
    </row>
    <row r="389" spans="12:13">
      <c r="L389" s="22"/>
      <c r="M389" s="20"/>
    </row>
    <row r="390" spans="12:13">
      <c r="L390" s="22"/>
      <c r="M390" s="20"/>
    </row>
    <row r="391" spans="12:13">
      <c r="L391" s="22"/>
      <c r="M391" s="20"/>
    </row>
    <row r="392" spans="12:13">
      <c r="L392" s="22"/>
      <c r="M392" s="20"/>
    </row>
    <row r="393" spans="12:13">
      <c r="L393" s="22"/>
      <c r="M393" s="20"/>
    </row>
    <row r="394" spans="12:13">
      <c r="L394" s="22"/>
      <c r="M394" s="20"/>
    </row>
    <row r="395" spans="12:13">
      <c r="L395" s="22"/>
      <c r="M395" s="20"/>
    </row>
    <row r="396" spans="12:13">
      <c r="L396" s="22"/>
      <c r="M396" s="20"/>
    </row>
    <row r="397" spans="12:13">
      <c r="L397" s="22"/>
      <c r="M397" s="20"/>
    </row>
    <row r="398" spans="12:13">
      <c r="L398" s="22"/>
      <c r="M398" s="20"/>
    </row>
    <row r="399" spans="12:13">
      <c r="L399" s="22"/>
      <c r="M399" s="20"/>
    </row>
    <row r="400" spans="12:13">
      <c r="L400" s="22"/>
      <c r="M400" s="20"/>
    </row>
    <row r="401" spans="12:13">
      <c r="L401" s="22"/>
      <c r="M401" s="20"/>
    </row>
    <row r="402" spans="12:13">
      <c r="L402" s="22"/>
      <c r="M402" s="20"/>
    </row>
    <row r="403" spans="12:13">
      <c r="L403" s="22"/>
      <c r="M403" s="20"/>
    </row>
    <row r="404" spans="12:13">
      <c r="L404" s="22"/>
      <c r="M404" s="20"/>
    </row>
    <row r="405" spans="12:13">
      <c r="L405" s="22"/>
      <c r="M405" s="20"/>
    </row>
    <row r="406" spans="12:13">
      <c r="L406" s="22"/>
      <c r="M406" s="20"/>
    </row>
    <row r="407" spans="12:13">
      <c r="L407" s="22"/>
      <c r="M407" s="20"/>
    </row>
    <row r="408" spans="12:13">
      <c r="L408" s="22"/>
      <c r="M408" s="20"/>
    </row>
    <row r="409" spans="12:13">
      <c r="L409" s="22"/>
      <c r="M409" s="20"/>
    </row>
    <row r="410" spans="12:13">
      <c r="L410" s="22"/>
      <c r="M410" s="20"/>
    </row>
    <row r="411" spans="12:13">
      <c r="L411" s="22"/>
      <c r="M411" s="20"/>
    </row>
    <row r="412" spans="12:13">
      <c r="L412" s="22"/>
      <c r="M412" s="20"/>
    </row>
    <row r="413" spans="12:13">
      <c r="L413" s="22"/>
      <c r="M413" s="20"/>
    </row>
    <row r="414" spans="12:13">
      <c r="L414" s="22"/>
      <c r="M414" s="20"/>
    </row>
    <row r="415" spans="12:13">
      <c r="L415" s="22"/>
      <c r="M415" s="20"/>
    </row>
    <row r="416" spans="12:13">
      <c r="L416" s="22"/>
      <c r="M416" s="20"/>
    </row>
    <row r="417" spans="12:13">
      <c r="L417" s="22"/>
      <c r="M417" s="20"/>
    </row>
    <row r="418" spans="12:13">
      <c r="L418" s="22"/>
      <c r="M418" s="20"/>
    </row>
    <row r="419" spans="12:13">
      <c r="L419" s="22"/>
      <c r="M419" s="20"/>
    </row>
    <row r="420" spans="12:13">
      <c r="L420" s="22"/>
      <c r="M420" s="20"/>
    </row>
    <row r="421" spans="12:13">
      <c r="L421" s="22"/>
      <c r="M421" s="20"/>
    </row>
    <row r="422" spans="12:13">
      <c r="L422" s="22"/>
      <c r="M422" s="20"/>
    </row>
    <row r="423" spans="12:13">
      <c r="L423" s="22"/>
      <c r="M423" s="20"/>
    </row>
    <row r="424" spans="12:13">
      <c r="L424" s="22"/>
      <c r="M424" s="20"/>
    </row>
    <row r="425" spans="12:13">
      <c r="L425" s="22"/>
      <c r="M425" s="20"/>
    </row>
    <row r="426" spans="12:13">
      <c r="L426" s="22"/>
      <c r="M426" s="20"/>
    </row>
    <row r="427" spans="12:13">
      <c r="L427" s="22"/>
      <c r="M427" s="20"/>
    </row>
    <row r="428" spans="12:13">
      <c r="L428" s="22"/>
      <c r="M428" s="20"/>
    </row>
    <row r="429" spans="12:13">
      <c r="L429" s="22"/>
      <c r="M429" s="20"/>
    </row>
    <row r="430" spans="12:13">
      <c r="L430" s="22"/>
      <c r="M430" s="20"/>
    </row>
    <row r="431" spans="12:13">
      <c r="L431" s="22"/>
      <c r="M431" s="20"/>
    </row>
    <row r="432" spans="12:13">
      <c r="L432" s="22"/>
      <c r="M432" s="20"/>
    </row>
    <row r="433" spans="12:13">
      <c r="L433" s="22"/>
      <c r="M433" s="20"/>
    </row>
    <row r="434" spans="12:13">
      <c r="L434" s="22"/>
      <c r="M434" s="20"/>
    </row>
    <row r="435" spans="12:13">
      <c r="L435" s="22"/>
      <c r="M435" s="20"/>
    </row>
    <row r="436" spans="12:13">
      <c r="L436" s="22"/>
      <c r="M436" s="20"/>
    </row>
    <row r="437" spans="12:13">
      <c r="L437" s="22"/>
      <c r="M437" s="20"/>
    </row>
    <row r="438" spans="12:13">
      <c r="L438" s="22"/>
      <c r="M438" s="20"/>
    </row>
    <row r="439" spans="12:13">
      <c r="L439" s="22"/>
      <c r="M439" s="20"/>
    </row>
    <row r="440" spans="12:13">
      <c r="L440" s="22"/>
      <c r="M440" s="20"/>
    </row>
    <row r="441" spans="12:13">
      <c r="L441" s="22"/>
      <c r="M441" s="20"/>
    </row>
    <row r="442" spans="12:13">
      <c r="L442" s="22"/>
      <c r="M442" s="20"/>
    </row>
    <row r="443" spans="12:13">
      <c r="L443" s="22"/>
      <c r="M443" s="20"/>
    </row>
    <row r="444" spans="12:13">
      <c r="L444" s="22"/>
      <c r="M444" s="20"/>
    </row>
    <row r="445" spans="12:13">
      <c r="L445" s="22"/>
      <c r="M445" s="20"/>
    </row>
    <row r="446" spans="12:13">
      <c r="L446" s="22"/>
      <c r="M446" s="20"/>
    </row>
    <row r="447" spans="12:13">
      <c r="L447" s="22"/>
      <c r="M447" s="20"/>
    </row>
    <row r="448" spans="12:13">
      <c r="L448" s="22"/>
      <c r="M448" s="20"/>
    </row>
    <row r="449" spans="12:13">
      <c r="L449" s="22"/>
      <c r="M449" s="20"/>
    </row>
    <row r="450" spans="12:13">
      <c r="L450" s="22"/>
      <c r="M450" s="20"/>
    </row>
    <row r="451" spans="12:13">
      <c r="L451" s="22"/>
      <c r="M451" s="20"/>
    </row>
    <row r="452" spans="12:13">
      <c r="L452" s="22"/>
      <c r="M452" s="20"/>
    </row>
    <row r="453" spans="12:13">
      <c r="L453" s="22"/>
      <c r="M453" s="20"/>
    </row>
    <row r="454" spans="12:13">
      <c r="L454" s="22"/>
      <c r="M454" s="20"/>
    </row>
    <row r="455" spans="12:13">
      <c r="L455" s="22"/>
      <c r="M455" s="20"/>
    </row>
    <row r="456" spans="12:13">
      <c r="L456" s="22"/>
      <c r="M456" s="20"/>
    </row>
    <row r="457" spans="12:13">
      <c r="L457" s="22"/>
      <c r="M457" s="20"/>
    </row>
    <row r="458" spans="12:13">
      <c r="L458" s="22"/>
      <c r="M458" s="20"/>
    </row>
    <row r="459" spans="12:13">
      <c r="L459" s="22"/>
      <c r="M459" s="20"/>
    </row>
    <row r="460" spans="12:13">
      <c r="L460" s="22"/>
      <c r="M460" s="20"/>
    </row>
    <row r="461" spans="12:13">
      <c r="L461" s="22"/>
      <c r="M461" s="20"/>
    </row>
    <row r="462" spans="12:13">
      <c r="L462" s="22"/>
      <c r="M462" s="20"/>
    </row>
    <row r="463" spans="12:13">
      <c r="L463" s="22"/>
      <c r="M463" s="20"/>
    </row>
    <row r="464" spans="12:13">
      <c r="L464" s="22"/>
      <c r="M464" s="20"/>
    </row>
    <row r="465" spans="12:13">
      <c r="L465" s="22"/>
      <c r="M465" s="20"/>
    </row>
    <row r="466" spans="12:13">
      <c r="L466" s="22"/>
      <c r="M466" s="20"/>
    </row>
    <row r="467" spans="12:13">
      <c r="L467" s="22"/>
      <c r="M467" s="20"/>
    </row>
    <row r="468" spans="12:13">
      <c r="L468" s="22"/>
      <c r="M468" s="20"/>
    </row>
    <row r="469" spans="12:13">
      <c r="L469" s="22"/>
      <c r="M469" s="20"/>
    </row>
    <row r="470" spans="12:13">
      <c r="L470" s="22"/>
      <c r="M470" s="20"/>
    </row>
    <row r="471" spans="12:13">
      <c r="L471" s="22"/>
      <c r="M471" s="20"/>
    </row>
    <row r="472" spans="12:13">
      <c r="L472" s="22"/>
      <c r="M472" s="20"/>
    </row>
    <row r="473" spans="12:13">
      <c r="L473" s="22"/>
      <c r="M473" s="20"/>
    </row>
    <row r="474" spans="12:13">
      <c r="L474" s="22"/>
      <c r="M474" s="20"/>
    </row>
    <row r="475" spans="12:13">
      <c r="L475" s="22"/>
      <c r="M475" s="20"/>
    </row>
    <row r="476" spans="12:13">
      <c r="L476" s="22"/>
      <c r="M476" s="20"/>
    </row>
    <row r="477" spans="12:13">
      <c r="L477" s="22"/>
      <c r="M477" s="20"/>
    </row>
    <row r="478" spans="12:13">
      <c r="L478" s="22"/>
      <c r="M478" s="20"/>
    </row>
    <row r="479" spans="12:13">
      <c r="L479" s="22"/>
      <c r="M479" s="20"/>
    </row>
    <row r="480" spans="12:13">
      <c r="L480" s="22"/>
      <c r="M480" s="20"/>
    </row>
    <row r="481" spans="12:13">
      <c r="L481" s="22"/>
      <c r="M481" s="20"/>
    </row>
    <row r="482" spans="12:13">
      <c r="L482" s="22"/>
      <c r="M482" s="20"/>
    </row>
    <row r="483" spans="12:13">
      <c r="L483" s="22"/>
      <c r="M483" s="20"/>
    </row>
    <row r="484" spans="12:13">
      <c r="L484" s="22"/>
      <c r="M484" s="20"/>
    </row>
    <row r="485" spans="12:13">
      <c r="L485" s="22"/>
      <c r="M485" s="20"/>
    </row>
    <row r="486" spans="12:13">
      <c r="L486" s="22"/>
      <c r="M486" s="20"/>
    </row>
    <row r="487" spans="12:13">
      <c r="L487" s="22"/>
      <c r="M487" s="20"/>
    </row>
    <row r="488" spans="12:13">
      <c r="L488" s="22"/>
      <c r="M488" s="20"/>
    </row>
    <row r="489" spans="12:13">
      <c r="L489" s="22"/>
      <c r="M489" s="20"/>
    </row>
    <row r="490" spans="12:13">
      <c r="L490" s="22"/>
      <c r="M490" s="20"/>
    </row>
    <row r="491" spans="12:13">
      <c r="L491" s="22"/>
      <c r="M491" s="20"/>
    </row>
    <row r="492" spans="12:13">
      <c r="L492" s="22"/>
      <c r="M492" s="20"/>
    </row>
    <row r="493" spans="12:13">
      <c r="L493" s="22"/>
      <c r="M493" s="20"/>
    </row>
    <row r="494" spans="12:13">
      <c r="L494" s="22"/>
      <c r="M494" s="20"/>
    </row>
    <row r="495" spans="12:13">
      <c r="L495" s="22"/>
      <c r="M495" s="20"/>
    </row>
    <row r="496" spans="12:13">
      <c r="L496" s="22"/>
      <c r="M496" s="20"/>
    </row>
    <row r="497" spans="12:13">
      <c r="L497" s="22"/>
      <c r="M497" s="20"/>
    </row>
    <row r="498" spans="12:13">
      <c r="L498" s="22"/>
      <c r="M498" s="20"/>
    </row>
    <row r="499" spans="12:13">
      <c r="L499" s="22"/>
      <c r="M499" s="20"/>
    </row>
    <row r="500" spans="12:13">
      <c r="L500" s="22"/>
      <c r="M500" s="20"/>
    </row>
    <row r="501" spans="12:13">
      <c r="L501" s="22"/>
      <c r="M501" s="20"/>
    </row>
    <row r="502" spans="12:13">
      <c r="L502" s="22"/>
      <c r="M502" s="20"/>
    </row>
    <row r="503" spans="12:13">
      <c r="L503" s="22"/>
      <c r="M503" s="20"/>
    </row>
    <row r="504" spans="12:13">
      <c r="L504" s="22"/>
      <c r="M504" s="20"/>
    </row>
    <row r="505" spans="12:13">
      <c r="L505" s="22"/>
      <c r="M505" s="20"/>
    </row>
    <row r="506" spans="12:13">
      <c r="L506" s="22"/>
      <c r="M506" s="20"/>
    </row>
    <row r="507" spans="12:13">
      <c r="L507" s="22"/>
      <c r="M507" s="20"/>
    </row>
    <row r="508" spans="12:13">
      <c r="L508" s="22"/>
      <c r="M508" s="20"/>
    </row>
    <row r="509" spans="12:13">
      <c r="L509" s="22"/>
      <c r="M509" s="20"/>
    </row>
    <row r="510" spans="12:13">
      <c r="L510" s="22"/>
      <c r="M510" s="20"/>
    </row>
    <row r="511" spans="12:13">
      <c r="L511" s="22"/>
      <c r="M511" s="20"/>
    </row>
    <row r="512" spans="12:13">
      <c r="L512" s="22"/>
      <c r="M512" s="20"/>
    </row>
    <row r="513" spans="12:13">
      <c r="L513" s="22"/>
      <c r="M513" s="20"/>
    </row>
    <row r="514" spans="12:13">
      <c r="L514" s="22"/>
      <c r="M514" s="20"/>
    </row>
    <row r="515" spans="12:13">
      <c r="L515" s="22"/>
      <c r="M515" s="20"/>
    </row>
    <row r="516" spans="12:13">
      <c r="L516" s="22"/>
      <c r="M516" s="20"/>
    </row>
    <row r="517" spans="12:13">
      <c r="L517" s="22"/>
      <c r="M517" s="20"/>
    </row>
    <row r="518" spans="12:13">
      <c r="L518" s="22"/>
      <c r="M518" s="20"/>
    </row>
    <row r="519" spans="12:13">
      <c r="L519" s="22"/>
      <c r="M519" s="20"/>
    </row>
    <row r="520" spans="12:13">
      <c r="L520" s="22"/>
      <c r="M520" s="20"/>
    </row>
    <row r="521" spans="12:13">
      <c r="L521" s="22"/>
      <c r="M521" s="20"/>
    </row>
    <row r="522" spans="12:13">
      <c r="L522" s="22"/>
      <c r="M522" s="20"/>
    </row>
    <row r="523" spans="12:13">
      <c r="L523" s="22"/>
      <c r="M523" s="20"/>
    </row>
    <row r="524" spans="12:13">
      <c r="L524" s="22"/>
      <c r="M524" s="20"/>
    </row>
    <row r="525" spans="12:13">
      <c r="L525" s="22"/>
      <c r="M525" s="20"/>
    </row>
    <row r="526" spans="12:13">
      <c r="L526" s="22"/>
      <c r="M526" s="20"/>
    </row>
    <row r="527" spans="12:13">
      <c r="L527" s="22"/>
      <c r="M527" s="20"/>
    </row>
    <row r="528" spans="12:13">
      <c r="L528" s="22"/>
      <c r="M528" s="20"/>
    </row>
    <row r="529" spans="12:13">
      <c r="L529" s="22"/>
      <c r="M529" s="20"/>
    </row>
    <row r="530" spans="12:13">
      <c r="L530" s="22"/>
      <c r="M530" s="20"/>
    </row>
    <row r="531" spans="12:13">
      <c r="L531" s="22"/>
      <c r="M531" s="20"/>
    </row>
    <row r="532" spans="12:13">
      <c r="L532" s="22"/>
      <c r="M532" s="20"/>
    </row>
    <row r="533" spans="12:13">
      <c r="L533" s="22"/>
      <c r="M533" s="20"/>
    </row>
    <row r="534" spans="12:13">
      <c r="L534" s="22"/>
      <c r="M534" s="20"/>
    </row>
    <row r="535" spans="12:13">
      <c r="L535" s="22"/>
      <c r="M535" s="20"/>
    </row>
    <row r="536" spans="12:13">
      <c r="L536" s="22"/>
      <c r="M536" s="20"/>
    </row>
    <row r="537" spans="12:13">
      <c r="L537" s="22"/>
      <c r="M537" s="20"/>
    </row>
    <row r="538" spans="12:13">
      <c r="L538" s="22"/>
      <c r="M538" s="20"/>
    </row>
    <row r="539" spans="12:13">
      <c r="L539" s="22"/>
      <c r="M539" s="20"/>
    </row>
    <row r="540" spans="12:13">
      <c r="L540" s="22"/>
      <c r="M540" s="20"/>
    </row>
    <row r="541" spans="12:13">
      <c r="L541" s="22"/>
      <c r="M541" s="20"/>
    </row>
    <row r="542" spans="12:13">
      <c r="L542" s="22"/>
      <c r="M542" s="20"/>
    </row>
    <row r="543" spans="12:13">
      <c r="L543" s="22"/>
      <c r="M543" s="20"/>
    </row>
    <row r="544" spans="12:13">
      <c r="L544" s="22"/>
      <c r="M544" s="20"/>
    </row>
    <row r="545" spans="12:13">
      <c r="L545" s="22"/>
      <c r="M545" s="20"/>
    </row>
    <row r="546" spans="12:13">
      <c r="L546" s="22"/>
      <c r="M546" s="20"/>
    </row>
    <row r="547" spans="12:13">
      <c r="L547" s="22"/>
      <c r="M547" s="20"/>
    </row>
    <row r="548" spans="12:13">
      <c r="L548" s="22"/>
      <c r="M548" s="20"/>
    </row>
    <row r="549" spans="12:13">
      <c r="L549" s="22"/>
      <c r="M549" s="20"/>
    </row>
    <row r="550" spans="12:13">
      <c r="L550" s="22"/>
      <c r="M550" s="20"/>
    </row>
    <row r="551" spans="12:13">
      <c r="L551" s="22"/>
      <c r="M551" s="20"/>
    </row>
    <row r="552" spans="12:13">
      <c r="L552" s="22"/>
      <c r="M552" s="20"/>
    </row>
    <row r="553" spans="12:13">
      <c r="L553" s="22"/>
      <c r="M553" s="20"/>
    </row>
    <row r="554" spans="12:13">
      <c r="L554" s="22"/>
      <c r="M554" s="20"/>
    </row>
    <row r="555" spans="12:13">
      <c r="L555" s="22"/>
      <c r="M555" s="20"/>
    </row>
    <row r="556" spans="12:13">
      <c r="L556" s="22"/>
      <c r="M556" s="20"/>
    </row>
    <row r="557" spans="12:13">
      <c r="L557" s="22"/>
      <c r="M557" s="20"/>
    </row>
    <row r="558" spans="12:13">
      <c r="L558" s="22"/>
      <c r="M558" s="20"/>
    </row>
    <row r="559" spans="12:13">
      <c r="L559" s="22"/>
      <c r="M559" s="20"/>
    </row>
    <row r="560" spans="12:13">
      <c r="L560" s="22"/>
      <c r="M560" s="20"/>
    </row>
    <row r="561" spans="12:13">
      <c r="L561" s="22"/>
      <c r="M561" s="20"/>
    </row>
    <row r="562" spans="12:13">
      <c r="L562" s="22"/>
      <c r="M562" s="20"/>
    </row>
    <row r="563" spans="12:13">
      <c r="L563" s="22"/>
      <c r="M563" s="20"/>
    </row>
    <row r="564" spans="12:13">
      <c r="L564" s="22"/>
      <c r="M564" s="20"/>
    </row>
    <row r="565" spans="12:13">
      <c r="L565" s="22"/>
      <c r="M565" s="20"/>
    </row>
    <row r="566" spans="12:13">
      <c r="L566" s="22"/>
      <c r="M566" s="20"/>
    </row>
    <row r="567" spans="12:13">
      <c r="L567" s="22"/>
      <c r="M567" s="20"/>
    </row>
    <row r="568" spans="12:13">
      <c r="L568" s="22"/>
      <c r="M568" s="20"/>
    </row>
    <row r="569" spans="12:13">
      <c r="L569" s="22"/>
      <c r="M569" s="20"/>
    </row>
    <row r="570" spans="12:13">
      <c r="L570" s="22"/>
      <c r="M570" s="20"/>
    </row>
    <row r="571" spans="12:13">
      <c r="L571" s="22"/>
      <c r="M571" s="20"/>
    </row>
    <row r="572" spans="12:13">
      <c r="L572" s="22"/>
      <c r="M572" s="20"/>
    </row>
    <row r="573" spans="12:13">
      <c r="L573" s="22"/>
      <c r="M573" s="20"/>
    </row>
    <row r="574" spans="12:13">
      <c r="L574" s="22"/>
      <c r="M574" s="20"/>
    </row>
    <row r="575" spans="12:13">
      <c r="L575" s="22"/>
      <c r="M575" s="20"/>
    </row>
    <row r="576" spans="12:13">
      <c r="L576" s="22"/>
      <c r="M576" s="20"/>
    </row>
    <row r="577" spans="12:13">
      <c r="L577" s="22"/>
      <c r="M577" s="20"/>
    </row>
    <row r="578" spans="12:13">
      <c r="L578" s="22"/>
      <c r="M578" s="20"/>
    </row>
    <row r="579" spans="12:13">
      <c r="L579" s="22"/>
      <c r="M579" s="20"/>
    </row>
    <row r="580" spans="12:13">
      <c r="L580" s="22"/>
      <c r="M580" s="20"/>
    </row>
    <row r="581" spans="12:13">
      <c r="L581" s="22"/>
      <c r="M581" s="20"/>
    </row>
    <row r="582" spans="12:13">
      <c r="L582" s="22"/>
      <c r="M582" s="20"/>
    </row>
    <row r="583" spans="12:13">
      <c r="L583" s="22"/>
      <c r="M583" s="20"/>
    </row>
    <row r="584" spans="12:13">
      <c r="L584" s="22"/>
      <c r="M584" s="20"/>
    </row>
    <row r="585" spans="12:13">
      <c r="L585" s="22"/>
      <c r="M585" s="20"/>
    </row>
    <row r="586" spans="12:13">
      <c r="L586" s="22"/>
      <c r="M586" s="20"/>
    </row>
    <row r="587" spans="12:13">
      <c r="L587" s="22"/>
      <c r="M587" s="20"/>
    </row>
    <row r="588" spans="12:13">
      <c r="L588" s="22"/>
      <c r="M588" s="20"/>
    </row>
    <row r="589" spans="12:13">
      <c r="L589" s="22"/>
      <c r="M589" s="20"/>
    </row>
    <row r="590" spans="12:13">
      <c r="L590" s="22"/>
      <c r="M590" s="20"/>
    </row>
    <row r="591" spans="12:13">
      <c r="L591" s="22"/>
      <c r="M591" s="20"/>
    </row>
    <row r="592" spans="12:13">
      <c r="L592" s="22"/>
      <c r="M592" s="20"/>
    </row>
    <row r="593" spans="12:13">
      <c r="L593" s="22"/>
      <c r="M593" s="20"/>
    </row>
    <row r="594" spans="12:13">
      <c r="L594" s="22"/>
      <c r="M594" s="20"/>
    </row>
    <row r="595" spans="12:13">
      <c r="L595" s="22"/>
      <c r="M595" s="20"/>
    </row>
    <row r="596" spans="12:13">
      <c r="L596" s="22"/>
      <c r="M596" s="20"/>
    </row>
    <row r="597" spans="12:13">
      <c r="L597" s="22"/>
      <c r="M597" s="20"/>
    </row>
    <row r="598" spans="12:13">
      <c r="L598" s="22"/>
      <c r="M598" s="20"/>
    </row>
    <row r="599" spans="12:13">
      <c r="L599" s="22"/>
      <c r="M599" s="20"/>
    </row>
    <row r="600" spans="12:13">
      <c r="L600" s="22"/>
      <c r="M600" s="20"/>
    </row>
    <row r="601" spans="12:13">
      <c r="L601" s="22"/>
      <c r="M601" s="20"/>
    </row>
    <row r="602" spans="12:13">
      <c r="L602" s="22"/>
      <c r="M602" s="20"/>
    </row>
    <row r="603" spans="12:13">
      <c r="L603" s="22"/>
      <c r="M603" s="20"/>
    </row>
    <row r="604" spans="12:13">
      <c r="L604" s="22"/>
      <c r="M604" s="20"/>
    </row>
    <row r="605" spans="12:13">
      <c r="L605" s="22"/>
      <c r="M605" s="20"/>
    </row>
    <row r="606" spans="12:13">
      <c r="L606" s="22"/>
      <c r="M606" s="20"/>
    </row>
    <row r="607" spans="12:13">
      <c r="L607" s="22"/>
      <c r="M607" s="20"/>
    </row>
    <row r="608" spans="12:13">
      <c r="L608" s="22"/>
      <c r="M608" s="20"/>
    </row>
    <row r="609" spans="12:13">
      <c r="L609" s="22"/>
      <c r="M609" s="20"/>
    </row>
    <row r="610" spans="12:13">
      <c r="L610" s="22"/>
      <c r="M610" s="20"/>
    </row>
    <row r="611" spans="12:13">
      <c r="L611" s="22"/>
      <c r="M611" s="20"/>
    </row>
    <row r="612" spans="12:13">
      <c r="L612" s="22"/>
      <c r="M612" s="20"/>
    </row>
    <row r="613" spans="12:13">
      <c r="L613" s="22"/>
      <c r="M613" s="20"/>
    </row>
    <row r="614" spans="12:13">
      <c r="L614" s="22"/>
      <c r="M614" s="20"/>
    </row>
    <row r="615" spans="12:13">
      <c r="L615" s="22"/>
      <c r="M615" s="20"/>
    </row>
    <row r="616" spans="12:13">
      <c r="L616" s="22"/>
      <c r="M616" s="20"/>
    </row>
    <row r="617" spans="12:13">
      <c r="L617" s="22"/>
      <c r="M617" s="20"/>
    </row>
    <row r="618" spans="12:13">
      <c r="L618" s="22"/>
      <c r="M618" s="20"/>
    </row>
    <row r="619" spans="12:13">
      <c r="L619" s="22"/>
      <c r="M619" s="20"/>
    </row>
    <row r="620" spans="12:13">
      <c r="L620" s="22"/>
      <c r="M620" s="20"/>
    </row>
    <row r="621" spans="12:13">
      <c r="L621" s="22"/>
      <c r="M621" s="20"/>
    </row>
    <row r="622" spans="12:13">
      <c r="L622" s="22"/>
      <c r="M622" s="20"/>
    </row>
    <row r="623" spans="12:13">
      <c r="L623" s="22"/>
      <c r="M623" s="20"/>
    </row>
    <row r="624" spans="12:13">
      <c r="L624" s="22"/>
      <c r="M624" s="20"/>
    </row>
    <row r="625" spans="12:13">
      <c r="L625" s="22"/>
      <c r="M625" s="20"/>
    </row>
    <row r="626" spans="12:13">
      <c r="L626" s="22"/>
      <c r="M626" s="20"/>
    </row>
    <row r="627" spans="12:13">
      <c r="L627" s="22"/>
      <c r="M627" s="20"/>
    </row>
    <row r="628" spans="12:13">
      <c r="L628" s="22"/>
      <c r="M628" s="20"/>
    </row>
    <row r="629" spans="12:13">
      <c r="L629" s="22"/>
      <c r="M629" s="20"/>
    </row>
    <row r="630" spans="12:13">
      <c r="L630" s="22"/>
      <c r="M630" s="20"/>
    </row>
    <row r="631" spans="12:13">
      <c r="L631" s="22"/>
      <c r="M631" s="20"/>
    </row>
    <row r="632" spans="12:13">
      <c r="L632" s="22"/>
      <c r="M632" s="20"/>
    </row>
    <row r="633" spans="12:13">
      <c r="L633" s="22"/>
      <c r="M633" s="20"/>
    </row>
    <row r="634" spans="12:13">
      <c r="L634" s="22"/>
      <c r="M634" s="20"/>
    </row>
    <row r="635" spans="12:13">
      <c r="L635" s="22"/>
      <c r="M635" s="20"/>
    </row>
    <row r="636" spans="12:13">
      <c r="L636" s="22"/>
      <c r="M636" s="20"/>
    </row>
    <row r="637" spans="12:13">
      <c r="L637" s="22"/>
      <c r="M637" s="20"/>
    </row>
    <row r="638" spans="12:13">
      <c r="L638" s="22"/>
      <c r="M638" s="20"/>
    </row>
    <row r="639" spans="12:13">
      <c r="L639" s="22"/>
      <c r="M639" s="20"/>
    </row>
    <row r="640" spans="12:13">
      <c r="L640" s="22"/>
      <c r="M640" s="20"/>
    </row>
    <row r="641" spans="12:13">
      <c r="L641" s="22"/>
      <c r="M641" s="20"/>
    </row>
    <row r="642" spans="12:13">
      <c r="L642" s="22"/>
      <c r="M642" s="20"/>
    </row>
    <row r="643" spans="12:13">
      <c r="L643" s="22"/>
      <c r="M643" s="20"/>
    </row>
    <row r="644" spans="12:13">
      <c r="L644" s="22"/>
      <c r="M644" s="20"/>
    </row>
    <row r="645" spans="12:13">
      <c r="L645" s="22"/>
      <c r="M645" s="20"/>
    </row>
    <row r="646" spans="12:13">
      <c r="L646" s="22"/>
      <c r="M646" s="20"/>
    </row>
    <row r="647" spans="12:13">
      <c r="L647" s="22"/>
      <c r="M647" s="20"/>
    </row>
    <row r="648" spans="12:13">
      <c r="L648" s="22"/>
      <c r="M648" s="20"/>
    </row>
    <row r="649" spans="12:13">
      <c r="L649" s="22"/>
      <c r="M649" s="20"/>
    </row>
    <row r="650" spans="12:13">
      <c r="L650" s="22"/>
      <c r="M650" s="20"/>
    </row>
    <row r="651" spans="12:13">
      <c r="L651" s="22"/>
      <c r="M651" s="20"/>
    </row>
    <row r="652" spans="12:13">
      <c r="L652" s="22"/>
      <c r="M652" s="20"/>
    </row>
    <row r="653" spans="12:13">
      <c r="L653" s="22"/>
      <c r="M653" s="20"/>
    </row>
    <row r="654" spans="12:13">
      <c r="L654" s="22"/>
      <c r="M654" s="20"/>
    </row>
    <row r="655" spans="12:13">
      <c r="L655" s="22"/>
      <c r="M655" s="20"/>
    </row>
    <row r="656" spans="12:13">
      <c r="L656" s="22"/>
      <c r="M656" s="20"/>
    </row>
    <row r="657" spans="12:13">
      <c r="L657" s="22"/>
      <c r="M657" s="20"/>
    </row>
    <row r="658" spans="12:13">
      <c r="L658" s="22"/>
      <c r="M658" s="20"/>
    </row>
    <row r="659" spans="12:13">
      <c r="L659" s="22"/>
      <c r="M659" s="20"/>
    </row>
    <row r="660" spans="12:13">
      <c r="L660" s="22"/>
      <c r="M660" s="20"/>
    </row>
    <row r="661" spans="12:13">
      <c r="L661" s="22"/>
      <c r="M661" s="20"/>
    </row>
    <row r="662" spans="12:13">
      <c r="L662" s="22"/>
      <c r="M662" s="20"/>
    </row>
    <row r="663" spans="12:13">
      <c r="L663" s="22"/>
      <c r="M663" s="20"/>
    </row>
    <row r="664" spans="12:13">
      <c r="L664" s="22"/>
      <c r="M664" s="20"/>
    </row>
    <row r="665" spans="12:13">
      <c r="L665" s="22"/>
      <c r="M665" s="20"/>
    </row>
    <row r="666" spans="12:13">
      <c r="L666" s="22"/>
      <c r="M666" s="20"/>
    </row>
    <row r="667" spans="12:13">
      <c r="L667" s="22"/>
      <c r="M667" s="20"/>
    </row>
    <row r="668" spans="12:13">
      <c r="L668" s="22"/>
      <c r="M668" s="20"/>
    </row>
    <row r="669" spans="12:13">
      <c r="L669" s="22"/>
      <c r="M669" s="20"/>
    </row>
    <row r="670" spans="12:13">
      <c r="L670" s="22"/>
      <c r="M670" s="20"/>
    </row>
    <row r="671" spans="12:13">
      <c r="L671" s="22"/>
      <c r="M671" s="20"/>
    </row>
    <row r="672" spans="12:13">
      <c r="L672" s="22"/>
      <c r="M672" s="20"/>
    </row>
    <row r="673" spans="12:13">
      <c r="L673" s="22"/>
      <c r="M673" s="20"/>
    </row>
    <row r="674" spans="12:13">
      <c r="L674" s="22"/>
      <c r="M674" s="20"/>
    </row>
    <row r="675" spans="12:13">
      <c r="L675" s="22"/>
      <c r="M675" s="20"/>
    </row>
    <row r="676" spans="12:13">
      <c r="L676" s="22"/>
      <c r="M676" s="20"/>
    </row>
    <row r="677" spans="12:13">
      <c r="L677" s="22"/>
      <c r="M677" s="20"/>
    </row>
    <row r="678" spans="12:13">
      <c r="L678" s="22"/>
      <c r="M678" s="20"/>
    </row>
    <row r="679" spans="12:13">
      <c r="L679" s="22"/>
      <c r="M679" s="20"/>
    </row>
    <row r="680" spans="12:13">
      <c r="L680" s="22"/>
      <c r="M680" s="20"/>
    </row>
    <row r="681" spans="12:13">
      <c r="L681" s="22"/>
      <c r="M681" s="20"/>
    </row>
    <row r="682" spans="12:13">
      <c r="L682" s="22"/>
      <c r="M682" s="20"/>
    </row>
    <row r="683" spans="12:13">
      <c r="L683" s="22"/>
      <c r="M683" s="20"/>
    </row>
    <row r="684" spans="12:13">
      <c r="L684" s="22"/>
      <c r="M684" s="20"/>
    </row>
    <row r="685" spans="12:13">
      <c r="L685" s="22"/>
      <c r="M685" s="20"/>
    </row>
    <row r="686" spans="12:13">
      <c r="L686" s="22"/>
      <c r="M686" s="20"/>
    </row>
    <row r="687" spans="12:13">
      <c r="L687" s="22"/>
      <c r="M687" s="20"/>
    </row>
    <row r="688" spans="12:13">
      <c r="L688" s="22"/>
      <c r="M688" s="20"/>
    </row>
    <row r="689" spans="12:13">
      <c r="L689" s="22"/>
      <c r="M689" s="20"/>
    </row>
    <row r="690" spans="12:13">
      <c r="L690" s="22"/>
      <c r="M690" s="20"/>
    </row>
    <row r="691" spans="12:13">
      <c r="L691" s="22"/>
      <c r="M691" s="20"/>
    </row>
    <row r="692" spans="12:13">
      <c r="L692" s="22"/>
      <c r="M692" s="20"/>
    </row>
    <row r="693" spans="12:13">
      <c r="L693" s="22"/>
      <c r="M693" s="20"/>
    </row>
    <row r="694" spans="12:13">
      <c r="L694" s="22"/>
      <c r="M694" s="20"/>
    </row>
    <row r="695" spans="12:13">
      <c r="L695" s="22"/>
      <c r="M695" s="20"/>
    </row>
    <row r="696" spans="12:13">
      <c r="L696" s="22"/>
      <c r="M696" s="20"/>
    </row>
    <row r="697" spans="12:13">
      <c r="L697" s="22"/>
      <c r="M697" s="20"/>
    </row>
    <row r="698" spans="12:13">
      <c r="L698" s="22"/>
      <c r="M698" s="20"/>
    </row>
    <row r="699" spans="12:13">
      <c r="L699" s="22"/>
      <c r="M699" s="20"/>
    </row>
    <row r="700" spans="12:13">
      <c r="L700" s="22"/>
      <c r="M700" s="20"/>
    </row>
    <row r="701" spans="12:13">
      <c r="L701" s="22"/>
      <c r="M701" s="20"/>
    </row>
    <row r="702" spans="12:13">
      <c r="L702" s="22"/>
      <c r="M702" s="20"/>
    </row>
    <row r="703" spans="12:13">
      <c r="L703" s="22"/>
      <c r="M703" s="20"/>
    </row>
    <row r="704" spans="12:13">
      <c r="L704" s="22"/>
      <c r="M704" s="20"/>
    </row>
    <row r="705" spans="12:13">
      <c r="L705" s="22"/>
      <c r="M705" s="20"/>
    </row>
    <row r="706" spans="12:13">
      <c r="L706" s="22"/>
      <c r="M706" s="20"/>
    </row>
    <row r="707" spans="12:13">
      <c r="L707" s="22"/>
      <c r="M707" s="20"/>
    </row>
    <row r="708" spans="12:13">
      <c r="L708" s="22"/>
      <c r="M708" s="20"/>
    </row>
    <row r="709" spans="12:13">
      <c r="L709" s="22"/>
      <c r="M709" s="20"/>
    </row>
    <row r="710" spans="12:13">
      <c r="L710" s="22"/>
      <c r="M710" s="20"/>
    </row>
    <row r="711" spans="12:13">
      <c r="L711" s="22"/>
      <c r="M711" s="20"/>
    </row>
    <row r="712" spans="12:13">
      <c r="L712" s="22"/>
      <c r="M712" s="20"/>
    </row>
    <row r="713" spans="12:13">
      <c r="L713" s="22"/>
      <c r="M713" s="20"/>
    </row>
    <row r="714" spans="12:13">
      <c r="L714" s="22"/>
      <c r="M714" s="20"/>
    </row>
    <row r="715" spans="12:13">
      <c r="L715" s="22"/>
      <c r="M715" s="20"/>
    </row>
    <row r="716" spans="12:13">
      <c r="L716" s="22"/>
      <c r="M716" s="20"/>
    </row>
    <row r="717" spans="12:13">
      <c r="L717" s="22"/>
      <c r="M717" s="20"/>
    </row>
    <row r="718" spans="12:13">
      <c r="L718" s="22"/>
      <c r="M718" s="20"/>
    </row>
    <row r="719" spans="12:13">
      <c r="L719" s="22"/>
      <c r="M719" s="20"/>
    </row>
    <row r="720" spans="12:13">
      <c r="L720" s="22"/>
      <c r="M720" s="20"/>
    </row>
    <row r="721" spans="12:13">
      <c r="L721" s="22"/>
      <c r="M721" s="20"/>
    </row>
    <row r="722" spans="12:13">
      <c r="L722" s="22"/>
      <c r="M722" s="20"/>
    </row>
    <row r="723" spans="12:13">
      <c r="L723" s="22"/>
      <c r="M723" s="20"/>
    </row>
    <row r="724" spans="12:13">
      <c r="L724" s="22"/>
      <c r="M724" s="20"/>
    </row>
    <row r="725" spans="12:13">
      <c r="L725" s="22"/>
      <c r="M725" s="20"/>
    </row>
    <row r="726" spans="12:13">
      <c r="L726" s="22"/>
      <c r="M726" s="20"/>
    </row>
    <row r="727" spans="12:13">
      <c r="L727" s="22"/>
      <c r="M727" s="20"/>
    </row>
    <row r="728" spans="12:13">
      <c r="L728" s="22"/>
      <c r="M728" s="20"/>
    </row>
    <row r="729" spans="12:13">
      <c r="L729" s="22"/>
      <c r="M729" s="20"/>
    </row>
    <row r="730" spans="12:13">
      <c r="L730" s="22"/>
      <c r="M730" s="20"/>
    </row>
    <row r="731" spans="12:13">
      <c r="L731" s="22"/>
      <c r="M731" s="20"/>
    </row>
    <row r="732" spans="12:13">
      <c r="L732" s="22"/>
      <c r="M732" s="20"/>
    </row>
    <row r="733" spans="12:13">
      <c r="L733" s="22"/>
      <c r="M733" s="20"/>
    </row>
    <row r="734" spans="12:13">
      <c r="L734" s="22"/>
      <c r="M734" s="20"/>
    </row>
    <row r="735" spans="12:13">
      <c r="L735" s="22"/>
      <c r="M735" s="20"/>
    </row>
    <row r="736" spans="12:13">
      <c r="L736" s="22"/>
      <c r="M736" s="20"/>
    </row>
    <row r="737" spans="12:13">
      <c r="L737" s="22"/>
      <c r="M737" s="20"/>
    </row>
    <row r="738" spans="12:13">
      <c r="L738" s="22"/>
      <c r="M738" s="20"/>
    </row>
    <row r="739" spans="12:13">
      <c r="L739" s="22"/>
      <c r="M739" s="20"/>
    </row>
    <row r="740" spans="12:13">
      <c r="L740" s="22"/>
      <c r="M740" s="20"/>
    </row>
    <row r="741" spans="12:13">
      <c r="L741" s="22"/>
      <c r="M741" s="20"/>
    </row>
    <row r="742" spans="12:13">
      <c r="L742" s="22"/>
      <c r="M742" s="20"/>
    </row>
    <row r="743" spans="12:13">
      <c r="L743" s="22"/>
      <c r="M743" s="20"/>
    </row>
    <row r="744" spans="12:13">
      <c r="L744" s="22"/>
      <c r="M744" s="20"/>
    </row>
    <row r="745" spans="12:13">
      <c r="L745" s="22"/>
      <c r="M745" s="20"/>
    </row>
    <row r="746" spans="12:13">
      <c r="L746" s="22"/>
      <c r="M746" s="20"/>
    </row>
    <row r="747" spans="12:13">
      <c r="L747" s="22"/>
      <c r="M747" s="20"/>
    </row>
    <row r="748" spans="12:13">
      <c r="L748" s="22"/>
      <c r="M748" s="20"/>
    </row>
    <row r="749" spans="12:13">
      <c r="L749" s="22"/>
      <c r="M749" s="20"/>
    </row>
    <row r="750" spans="12:13">
      <c r="L750" s="22"/>
      <c r="M750" s="20"/>
    </row>
    <row r="751" spans="12:13">
      <c r="L751" s="22"/>
      <c r="M751" s="20"/>
    </row>
    <row r="752" spans="12:13">
      <c r="L752" s="22"/>
      <c r="M752" s="20"/>
    </row>
    <row r="753" spans="12:13">
      <c r="L753" s="22"/>
      <c r="M753" s="20"/>
    </row>
    <row r="754" spans="12:13">
      <c r="L754" s="22"/>
      <c r="M754" s="20"/>
    </row>
    <row r="755" spans="12:13">
      <c r="L755" s="22"/>
      <c r="M755" s="20"/>
    </row>
    <row r="756" spans="12:13">
      <c r="L756" s="22"/>
      <c r="M756" s="20"/>
    </row>
    <row r="757" spans="12:13">
      <c r="L757" s="22"/>
      <c r="M757" s="20"/>
    </row>
    <row r="758" spans="12:13">
      <c r="L758" s="22"/>
      <c r="M758" s="20"/>
    </row>
    <row r="759" spans="12:13">
      <c r="L759" s="22"/>
      <c r="M759" s="20"/>
    </row>
    <row r="760" spans="12:13">
      <c r="L760" s="22"/>
      <c r="M760" s="20"/>
    </row>
    <row r="761" spans="12:13">
      <c r="L761" s="22"/>
      <c r="M761" s="20"/>
    </row>
    <row r="762" spans="12:13">
      <c r="L762" s="22"/>
      <c r="M762" s="20"/>
    </row>
    <row r="763" spans="12:13">
      <c r="L763" s="22"/>
      <c r="M763" s="20"/>
    </row>
    <row r="764" spans="12:13">
      <c r="L764" s="22"/>
      <c r="M764" s="20"/>
    </row>
    <row r="765" spans="12:13">
      <c r="L765" s="22"/>
      <c r="M765" s="20"/>
    </row>
    <row r="766" spans="12:13">
      <c r="L766" s="22"/>
      <c r="M766" s="20"/>
    </row>
    <row r="767" spans="12:13">
      <c r="L767" s="22"/>
      <c r="M767" s="20"/>
    </row>
    <row r="768" spans="12:13">
      <c r="L768" s="22"/>
      <c r="M768" s="20"/>
    </row>
    <row r="769" spans="12:13">
      <c r="L769" s="22"/>
      <c r="M769" s="20"/>
    </row>
    <row r="770" spans="12:13">
      <c r="L770" s="22"/>
      <c r="M770" s="20"/>
    </row>
    <row r="771" spans="12:13">
      <c r="L771" s="22"/>
      <c r="M771" s="20"/>
    </row>
    <row r="772" spans="12:13">
      <c r="L772" s="22"/>
      <c r="M772" s="20"/>
    </row>
    <row r="773" spans="12:13">
      <c r="L773" s="22"/>
      <c r="M773" s="20"/>
    </row>
    <row r="774" spans="12:13">
      <c r="L774" s="22"/>
      <c r="M774" s="20"/>
    </row>
    <row r="775" spans="12:13">
      <c r="L775" s="22"/>
      <c r="M775" s="20"/>
    </row>
    <row r="776" spans="12:13">
      <c r="L776" s="22"/>
      <c r="M776" s="20"/>
    </row>
    <row r="777" spans="12:13">
      <c r="L777" s="22"/>
      <c r="M777" s="20"/>
    </row>
    <row r="778" spans="12:13">
      <c r="L778" s="22"/>
      <c r="M778" s="20"/>
    </row>
    <row r="779" spans="12:13">
      <c r="L779" s="22"/>
      <c r="M779" s="20"/>
    </row>
    <row r="780" spans="12:13">
      <c r="L780" s="22"/>
      <c r="M780" s="20"/>
    </row>
    <row r="781" spans="12:13">
      <c r="L781" s="22"/>
      <c r="M781" s="20"/>
    </row>
    <row r="782" spans="12:13">
      <c r="L782" s="22"/>
      <c r="M782" s="20"/>
    </row>
    <row r="783" spans="12:13">
      <c r="L783" s="22"/>
      <c r="M783" s="20"/>
    </row>
    <row r="784" spans="12:13">
      <c r="L784" s="22"/>
      <c r="M784" s="20"/>
    </row>
    <row r="785" spans="12:13">
      <c r="L785" s="22"/>
      <c r="M785" s="20"/>
    </row>
    <row r="786" spans="12:13">
      <c r="L786" s="22"/>
      <c r="M786" s="20"/>
    </row>
    <row r="787" spans="12:13">
      <c r="L787" s="22"/>
      <c r="M787" s="20"/>
    </row>
    <row r="788" spans="12:13">
      <c r="L788" s="22"/>
      <c r="M788" s="20"/>
    </row>
    <row r="789" spans="12:13">
      <c r="L789" s="22"/>
      <c r="M789" s="20"/>
    </row>
    <row r="790" spans="12:13">
      <c r="L790" s="22"/>
      <c r="M790" s="20"/>
    </row>
    <row r="791" spans="12:13">
      <c r="L791" s="22"/>
      <c r="M791" s="20"/>
    </row>
    <row r="792" spans="12:13">
      <c r="L792" s="22"/>
      <c r="M792" s="20"/>
    </row>
    <row r="793" spans="12:13">
      <c r="L793" s="22"/>
      <c r="M793" s="20"/>
    </row>
    <row r="794" spans="12:13">
      <c r="L794" s="22"/>
      <c r="M794" s="20"/>
    </row>
    <row r="795" spans="12:13">
      <c r="L795" s="22"/>
      <c r="M795" s="20"/>
    </row>
    <row r="796" spans="12:13">
      <c r="L796" s="22"/>
      <c r="M796" s="20"/>
    </row>
    <row r="797" spans="12:13">
      <c r="L797" s="22"/>
      <c r="M797" s="20"/>
    </row>
    <row r="798" spans="12:13">
      <c r="L798" s="22"/>
      <c r="M798" s="20"/>
    </row>
    <row r="799" spans="12:13">
      <c r="L799" s="22"/>
      <c r="M799" s="20"/>
    </row>
    <row r="800" spans="12:13">
      <c r="L800" s="22"/>
      <c r="M800" s="20"/>
    </row>
    <row r="801" spans="12:13">
      <c r="L801" s="22"/>
      <c r="M801" s="20"/>
    </row>
    <row r="802" spans="12:13">
      <c r="L802" s="22"/>
      <c r="M802" s="20"/>
    </row>
    <row r="803" spans="12:13">
      <c r="L803" s="22"/>
      <c r="M803" s="20"/>
    </row>
    <row r="804" spans="12:13">
      <c r="L804" s="22"/>
      <c r="M804" s="20"/>
    </row>
    <row r="805" spans="12:13">
      <c r="L805" s="22"/>
      <c r="M805" s="20"/>
    </row>
    <row r="806" spans="12:13">
      <c r="L806" s="22"/>
      <c r="M806" s="20"/>
    </row>
    <row r="807" spans="12:13">
      <c r="L807" s="22"/>
      <c r="M807" s="20"/>
    </row>
    <row r="808" spans="12:13">
      <c r="L808" s="22"/>
      <c r="M808" s="20"/>
    </row>
    <row r="809" spans="12:13">
      <c r="L809" s="22"/>
      <c r="M809" s="20"/>
    </row>
    <row r="810" spans="12:13">
      <c r="L810" s="22"/>
      <c r="M810" s="20"/>
    </row>
    <row r="811" spans="12:13">
      <c r="L811" s="22"/>
      <c r="M811" s="20"/>
    </row>
    <row r="812" spans="12:13">
      <c r="L812" s="22"/>
      <c r="M812" s="20"/>
    </row>
    <row r="813" spans="12:13">
      <c r="L813" s="22"/>
      <c r="M813" s="20"/>
    </row>
    <row r="814" spans="12:13">
      <c r="L814" s="22"/>
      <c r="M814" s="20"/>
    </row>
    <row r="815" spans="12:13">
      <c r="L815" s="22"/>
      <c r="M815" s="20"/>
    </row>
    <row r="816" spans="12:13">
      <c r="L816" s="22"/>
      <c r="M816" s="20"/>
    </row>
    <row r="817" spans="12:13">
      <c r="L817" s="22"/>
      <c r="M817" s="20"/>
    </row>
    <row r="818" spans="12:13">
      <c r="L818" s="22"/>
      <c r="M818" s="20"/>
    </row>
    <row r="819" spans="12:13">
      <c r="L819" s="22"/>
      <c r="M819" s="20"/>
    </row>
    <row r="820" spans="12:13">
      <c r="L820" s="22"/>
      <c r="M820" s="20"/>
    </row>
    <row r="821" spans="12:13">
      <c r="L821" s="22"/>
      <c r="M821" s="20"/>
    </row>
    <row r="822" spans="12:13">
      <c r="L822" s="22"/>
      <c r="M822" s="20"/>
    </row>
    <row r="823" spans="12:13">
      <c r="L823" s="22"/>
      <c r="M823" s="20"/>
    </row>
    <row r="824" spans="12:13">
      <c r="L824" s="22"/>
      <c r="M824" s="20"/>
    </row>
    <row r="825" spans="12:13">
      <c r="L825" s="22"/>
      <c r="M825" s="20"/>
    </row>
    <row r="826" spans="12:13">
      <c r="L826" s="22"/>
      <c r="M826" s="20"/>
    </row>
    <row r="827" spans="12:13">
      <c r="L827" s="22"/>
      <c r="M827" s="20"/>
    </row>
    <row r="828" spans="12:13">
      <c r="L828" s="22"/>
      <c r="M828" s="20"/>
    </row>
    <row r="829" spans="12:13">
      <c r="L829" s="22"/>
      <c r="M829" s="20"/>
    </row>
    <row r="830" spans="12:13">
      <c r="L830" s="22"/>
      <c r="M830" s="20"/>
    </row>
    <row r="831" spans="12:13">
      <c r="L831" s="22"/>
      <c r="M831" s="20"/>
    </row>
    <row r="832" spans="12:13">
      <c r="L832" s="22"/>
      <c r="M832" s="20"/>
    </row>
    <row r="833" spans="12:13">
      <c r="L833" s="22"/>
      <c r="M833" s="20"/>
    </row>
    <row r="834" spans="12:13">
      <c r="L834" s="22"/>
      <c r="M834" s="20"/>
    </row>
    <row r="835" spans="12:13">
      <c r="L835" s="22"/>
      <c r="M835" s="20"/>
    </row>
    <row r="836" spans="12:13">
      <c r="L836" s="22"/>
      <c r="M836" s="20"/>
    </row>
    <row r="837" spans="12:13">
      <c r="L837" s="22"/>
      <c r="M837" s="20"/>
    </row>
    <row r="838" spans="12:13">
      <c r="L838" s="22"/>
      <c r="M838" s="20"/>
    </row>
    <row r="839" spans="12:13">
      <c r="L839" s="22"/>
      <c r="M839" s="20"/>
    </row>
    <row r="840" spans="12:13">
      <c r="L840" s="22"/>
      <c r="M840" s="20"/>
    </row>
    <row r="841" spans="12:13">
      <c r="L841" s="22"/>
      <c r="M841" s="20"/>
    </row>
    <row r="842" spans="12:13">
      <c r="L842" s="22"/>
      <c r="M842" s="20"/>
    </row>
    <row r="843" spans="12:13">
      <c r="L843" s="22"/>
      <c r="M843" s="20"/>
    </row>
    <row r="844" spans="12:13">
      <c r="L844" s="22"/>
      <c r="M844" s="20"/>
    </row>
    <row r="845" spans="12:13">
      <c r="L845" s="22"/>
      <c r="M845" s="20"/>
    </row>
    <row r="846" spans="12:13">
      <c r="L846" s="22"/>
      <c r="M846" s="20"/>
    </row>
    <row r="847" spans="12:13">
      <c r="L847" s="22"/>
      <c r="M847" s="20"/>
    </row>
    <row r="848" spans="12:13">
      <c r="L848" s="22"/>
      <c r="M848" s="20"/>
    </row>
    <row r="849" spans="12:13">
      <c r="L849" s="22"/>
      <c r="M849" s="20"/>
    </row>
    <row r="850" spans="12:13">
      <c r="L850" s="22"/>
      <c r="M850" s="20"/>
    </row>
    <row r="851" spans="12:13">
      <c r="L851" s="22"/>
      <c r="M851" s="20"/>
    </row>
    <row r="852" spans="12:13">
      <c r="L852" s="22"/>
      <c r="M852" s="20"/>
    </row>
    <row r="853" spans="12:13">
      <c r="L853" s="22"/>
      <c r="M853" s="20"/>
    </row>
    <row r="854" spans="12:13">
      <c r="L854" s="22"/>
      <c r="M854" s="20"/>
    </row>
    <row r="855" spans="12:13">
      <c r="L855" s="22"/>
      <c r="M855" s="20"/>
    </row>
    <row r="856" spans="12:13">
      <c r="L856" s="22"/>
      <c r="M856" s="20"/>
    </row>
    <row r="857" spans="12:13">
      <c r="L857" s="22"/>
      <c r="M857" s="20"/>
    </row>
    <row r="858" spans="12:13">
      <c r="L858" s="22"/>
      <c r="M858" s="20"/>
    </row>
    <row r="859" spans="12:13">
      <c r="L859" s="22"/>
      <c r="M859" s="20"/>
    </row>
    <row r="860" spans="12:13">
      <c r="L860" s="22"/>
      <c r="M860" s="20"/>
    </row>
    <row r="861" spans="12:13">
      <c r="L861" s="22"/>
      <c r="M861" s="20"/>
    </row>
    <row r="862" spans="12:13">
      <c r="L862" s="22"/>
      <c r="M862" s="20"/>
    </row>
    <row r="863" spans="12:13">
      <c r="L863" s="22"/>
      <c r="M863" s="20"/>
    </row>
    <row r="864" spans="12:13">
      <c r="L864" s="22"/>
      <c r="M864" s="20"/>
    </row>
    <row r="865" spans="12:13">
      <c r="L865" s="22"/>
      <c r="M865" s="20"/>
    </row>
    <row r="866" spans="12:13">
      <c r="L866" s="22"/>
      <c r="M866" s="20"/>
    </row>
    <row r="867" spans="12:13">
      <c r="L867" s="22"/>
      <c r="M867" s="20"/>
    </row>
    <row r="868" spans="12:13">
      <c r="L868" s="22"/>
      <c r="M868" s="20"/>
    </row>
    <row r="869" spans="12:13">
      <c r="L869" s="22"/>
      <c r="M869" s="20"/>
    </row>
    <row r="870" spans="12:13">
      <c r="L870" s="22"/>
      <c r="M870" s="20"/>
    </row>
    <row r="871" spans="12:13">
      <c r="L871" s="22"/>
      <c r="M871" s="20"/>
    </row>
    <row r="872" spans="12:13">
      <c r="L872" s="22"/>
      <c r="M872" s="20"/>
    </row>
    <row r="873" spans="12:13">
      <c r="L873" s="22"/>
      <c r="M873" s="20"/>
    </row>
    <row r="874" spans="12:13">
      <c r="L874" s="22"/>
      <c r="M874" s="20"/>
    </row>
    <row r="875" spans="12:13">
      <c r="L875" s="22"/>
      <c r="M875" s="20"/>
    </row>
    <row r="876" spans="12:13">
      <c r="L876" s="22"/>
      <c r="M876" s="20"/>
    </row>
    <row r="877" spans="12:13">
      <c r="L877" s="22"/>
      <c r="M877" s="20"/>
    </row>
    <row r="878" spans="12:13">
      <c r="L878" s="22"/>
      <c r="M878" s="20"/>
    </row>
    <row r="879" spans="12:13">
      <c r="L879" s="22"/>
      <c r="M879" s="20"/>
    </row>
    <row r="880" spans="12:13">
      <c r="L880" s="22"/>
      <c r="M880" s="20"/>
    </row>
    <row r="881" spans="12:13">
      <c r="L881" s="22"/>
      <c r="M881" s="20"/>
    </row>
    <row r="882" spans="12:13">
      <c r="L882" s="22"/>
      <c r="M882" s="20"/>
    </row>
    <row r="883" spans="12:13">
      <c r="L883" s="22"/>
      <c r="M883" s="20"/>
    </row>
    <row r="884" spans="12:13">
      <c r="L884" s="22"/>
      <c r="M884" s="20"/>
    </row>
    <row r="885" spans="12:13">
      <c r="L885" s="22"/>
      <c r="M885" s="20"/>
    </row>
    <row r="886" spans="12:13">
      <c r="L886" s="22"/>
      <c r="M886" s="20"/>
    </row>
    <row r="887" spans="12:13">
      <c r="L887" s="22"/>
      <c r="M887" s="20"/>
    </row>
    <row r="888" spans="12:13">
      <c r="L888" s="22"/>
      <c r="M888" s="20"/>
    </row>
    <row r="889" spans="12:13">
      <c r="L889" s="22"/>
      <c r="M889" s="20"/>
    </row>
    <row r="890" spans="12:13">
      <c r="L890" s="22"/>
      <c r="M890" s="20"/>
    </row>
    <row r="891" spans="12:13">
      <c r="L891" s="22"/>
      <c r="M891" s="20"/>
    </row>
    <row r="892" spans="12:13">
      <c r="L892" s="22"/>
      <c r="M892" s="20"/>
    </row>
    <row r="893" spans="12:13">
      <c r="L893" s="22"/>
      <c r="M893" s="20"/>
    </row>
    <row r="894" spans="12:13">
      <c r="L894" s="22"/>
      <c r="M894" s="20"/>
    </row>
    <row r="895" spans="12:13">
      <c r="L895" s="22"/>
      <c r="M895" s="20"/>
    </row>
    <row r="896" spans="12:13">
      <c r="L896" s="22"/>
      <c r="M896" s="20"/>
    </row>
    <row r="897" spans="12:13">
      <c r="L897" s="22"/>
      <c r="M897" s="20"/>
    </row>
    <row r="898" spans="12:13">
      <c r="L898" s="22"/>
      <c r="M898" s="20"/>
    </row>
    <row r="899" spans="12:13">
      <c r="L899" s="22"/>
      <c r="M899" s="20"/>
    </row>
    <row r="900" spans="12:13">
      <c r="L900" s="22"/>
      <c r="M900" s="20"/>
    </row>
    <row r="901" spans="12:13">
      <c r="L901" s="22"/>
      <c r="M901" s="20"/>
    </row>
    <row r="902" spans="12:13">
      <c r="L902" s="22"/>
      <c r="M902" s="20"/>
    </row>
    <row r="903" spans="12:13">
      <c r="L903" s="22"/>
      <c r="M903" s="20"/>
    </row>
    <row r="904" spans="12:13">
      <c r="L904" s="22"/>
      <c r="M904" s="20"/>
    </row>
    <row r="905" spans="12:13">
      <c r="L905" s="22"/>
      <c r="M905" s="20"/>
    </row>
    <row r="906" spans="12:13">
      <c r="L906" s="22"/>
      <c r="M906" s="20"/>
    </row>
    <row r="907" spans="12:13">
      <c r="L907" s="22"/>
      <c r="M907" s="20"/>
    </row>
    <row r="908" spans="12:13">
      <c r="L908" s="22"/>
      <c r="M908" s="20"/>
    </row>
    <row r="909" spans="12:13">
      <c r="L909" s="22"/>
      <c r="M909" s="20"/>
    </row>
    <row r="910" spans="12:13">
      <c r="L910" s="22"/>
      <c r="M910" s="20"/>
    </row>
    <row r="911" spans="12:13">
      <c r="L911" s="22"/>
      <c r="M911" s="20"/>
    </row>
    <row r="912" spans="12:13">
      <c r="L912" s="22"/>
      <c r="M912" s="20"/>
    </row>
    <row r="913" spans="12:13">
      <c r="L913" s="22"/>
      <c r="M913" s="20"/>
    </row>
    <row r="914" spans="12:13">
      <c r="L914" s="22"/>
      <c r="M914" s="20"/>
    </row>
    <row r="915" spans="12:13">
      <c r="L915" s="22"/>
      <c r="M915" s="20"/>
    </row>
    <row r="916" spans="12:13">
      <c r="L916" s="22"/>
      <c r="M916" s="20"/>
    </row>
    <row r="917" spans="12:13">
      <c r="L917" s="22"/>
      <c r="M917" s="20"/>
    </row>
    <row r="918" spans="12:13">
      <c r="L918" s="22"/>
      <c r="M918" s="20"/>
    </row>
    <row r="919" spans="12:13">
      <c r="L919" s="22"/>
      <c r="M919" s="20"/>
    </row>
    <row r="920" spans="12:13">
      <c r="L920" s="22"/>
      <c r="M920" s="20"/>
    </row>
    <row r="921" spans="12:13">
      <c r="L921" s="22"/>
      <c r="M921" s="20"/>
    </row>
    <row r="922" spans="12:13">
      <c r="L922" s="22"/>
      <c r="M922" s="20"/>
    </row>
    <row r="923" spans="12:13">
      <c r="L923" s="22"/>
      <c r="M923" s="20"/>
    </row>
    <row r="924" spans="12:13">
      <c r="L924" s="22"/>
      <c r="M924" s="20"/>
    </row>
    <row r="925" spans="12:13">
      <c r="L925" s="22"/>
      <c r="M925" s="20"/>
    </row>
    <row r="926" spans="12:13">
      <c r="L926" s="22"/>
      <c r="M926" s="20"/>
    </row>
    <row r="927" spans="12:13">
      <c r="L927" s="22"/>
      <c r="M927" s="20"/>
    </row>
    <row r="928" spans="12:13">
      <c r="L928" s="22"/>
      <c r="M928" s="20"/>
    </row>
    <row r="929" spans="12:13">
      <c r="L929" s="22"/>
      <c r="M929" s="20"/>
    </row>
    <row r="930" spans="12:13">
      <c r="L930" s="22"/>
      <c r="M930" s="20"/>
    </row>
    <row r="931" spans="12:13">
      <c r="L931" s="22"/>
      <c r="M931" s="20"/>
    </row>
    <row r="932" spans="12:13">
      <c r="L932" s="22"/>
      <c r="M932" s="20"/>
    </row>
    <row r="933" spans="12:13">
      <c r="L933" s="22"/>
      <c r="M933" s="20"/>
    </row>
    <row r="934" spans="12:13">
      <c r="L934" s="22"/>
      <c r="M934" s="20"/>
    </row>
    <row r="935" spans="12:13">
      <c r="L935" s="22"/>
      <c r="M935" s="20"/>
    </row>
    <row r="936" spans="12:13">
      <c r="L936" s="22"/>
      <c r="M936" s="20"/>
    </row>
    <row r="937" spans="12:13">
      <c r="L937" s="22"/>
      <c r="M937" s="20"/>
    </row>
    <row r="938" spans="12:13">
      <c r="L938" s="22"/>
      <c r="M938" s="20"/>
    </row>
    <row r="939" spans="12:13">
      <c r="L939" s="22"/>
      <c r="M939" s="20"/>
    </row>
    <row r="940" spans="12:13">
      <c r="L940" s="22"/>
      <c r="M940" s="20"/>
    </row>
    <row r="941" spans="12:13">
      <c r="L941" s="22"/>
      <c r="M941" s="20"/>
    </row>
    <row r="942" spans="12:13">
      <c r="L942" s="22"/>
      <c r="M942" s="20"/>
    </row>
    <row r="943" spans="12:13">
      <c r="L943" s="22"/>
      <c r="M943" s="20"/>
    </row>
    <row r="944" spans="12:13">
      <c r="L944" s="22"/>
      <c r="M944" s="20"/>
    </row>
    <row r="945" spans="12:13">
      <c r="L945" s="22"/>
      <c r="M945" s="20"/>
    </row>
    <row r="946" spans="12:13">
      <c r="L946" s="22"/>
      <c r="M946" s="20"/>
    </row>
    <row r="947" spans="12:13">
      <c r="L947" s="22"/>
      <c r="M947" s="20"/>
    </row>
    <row r="948" spans="12:13">
      <c r="L948" s="22"/>
      <c r="M948" s="20"/>
    </row>
    <row r="949" spans="12:13">
      <c r="L949" s="22"/>
      <c r="M949" s="20"/>
    </row>
    <row r="950" spans="12:13">
      <c r="L950" s="22"/>
      <c r="M950" s="20"/>
    </row>
    <row r="951" spans="12:13">
      <c r="L951" s="22"/>
      <c r="M951" s="20"/>
    </row>
    <row r="952" spans="12:13">
      <c r="L952" s="22"/>
      <c r="M952" s="20"/>
    </row>
    <row r="953" spans="12:13">
      <c r="L953" s="22"/>
      <c r="M953" s="20"/>
    </row>
    <row r="954" spans="12:13">
      <c r="L954" s="22"/>
      <c r="M954" s="20"/>
    </row>
    <row r="955" spans="12:13">
      <c r="L955" s="22"/>
      <c r="M955" s="20"/>
    </row>
    <row r="956" spans="12:13">
      <c r="L956" s="22"/>
      <c r="M956" s="20"/>
    </row>
    <row r="957" spans="12:13">
      <c r="L957" s="22"/>
      <c r="M957" s="20"/>
    </row>
    <row r="958" spans="12:13">
      <c r="L958" s="22"/>
      <c r="M958" s="20"/>
    </row>
    <row r="959" spans="12:13">
      <c r="L959" s="22"/>
      <c r="M959" s="20"/>
    </row>
    <row r="960" spans="12:13">
      <c r="L960" s="22"/>
      <c r="M960" s="20"/>
    </row>
    <row r="961" spans="12:13">
      <c r="L961" s="22"/>
      <c r="M961" s="20"/>
    </row>
    <row r="962" spans="12:13">
      <c r="L962" s="22"/>
      <c r="M962" s="20"/>
    </row>
    <row r="963" spans="12:13">
      <c r="L963" s="22"/>
      <c r="M963" s="20"/>
    </row>
    <row r="964" spans="12:13">
      <c r="L964" s="22"/>
      <c r="M964" s="20"/>
    </row>
    <row r="965" spans="12:13">
      <c r="L965" s="22"/>
      <c r="M965" s="20"/>
    </row>
    <row r="966" spans="12:13">
      <c r="L966" s="22"/>
      <c r="M966" s="20"/>
    </row>
    <row r="967" spans="12:13">
      <c r="L967" s="22"/>
      <c r="M967" s="20"/>
    </row>
    <row r="968" spans="12:13">
      <c r="L968" s="22"/>
      <c r="M968" s="20"/>
    </row>
    <row r="969" spans="12:13">
      <c r="L969" s="22"/>
      <c r="M969" s="20"/>
    </row>
    <row r="970" spans="12:13">
      <c r="L970" s="22"/>
      <c r="M970" s="20"/>
    </row>
    <row r="971" spans="12:13">
      <c r="L971" s="22"/>
      <c r="M971" s="20"/>
    </row>
    <row r="972" spans="12:13">
      <c r="L972" s="22"/>
      <c r="M972" s="20"/>
    </row>
    <row r="973" spans="12:13">
      <c r="L973" s="22"/>
      <c r="M973" s="20"/>
    </row>
    <row r="974" spans="12:13">
      <c r="L974" s="22"/>
      <c r="M974" s="20"/>
    </row>
    <row r="975" spans="12:13">
      <c r="L975" s="22"/>
      <c r="M975" s="20"/>
    </row>
    <row r="976" spans="12:13">
      <c r="L976" s="22"/>
      <c r="M976" s="20"/>
    </row>
    <row r="977" spans="12:13">
      <c r="L977" s="22"/>
      <c r="M977" s="20"/>
    </row>
    <row r="978" spans="12:13">
      <c r="L978" s="22"/>
      <c r="M978" s="20"/>
    </row>
    <row r="979" spans="12:13">
      <c r="L979" s="22"/>
      <c r="M979" s="20"/>
    </row>
    <row r="980" spans="12:13">
      <c r="L980" s="22"/>
      <c r="M980" s="20"/>
    </row>
    <row r="981" spans="12:13">
      <c r="L981" s="22"/>
      <c r="M981" s="20"/>
    </row>
    <row r="982" spans="12:13">
      <c r="L982" s="22"/>
      <c r="M982" s="20"/>
    </row>
    <row r="983" spans="12:13">
      <c r="L983" s="22"/>
      <c r="M983" s="20"/>
    </row>
    <row r="984" spans="12:13">
      <c r="L984" s="22"/>
      <c r="M984" s="20"/>
    </row>
    <row r="985" spans="12:13">
      <c r="L985" s="22"/>
      <c r="M985" s="20"/>
    </row>
    <row r="986" spans="12:13">
      <c r="L986" s="22"/>
      <c r="M986" s="20"/>
    </row>
    <row r="987" spans="12:13">
      <c r="L987" s="22"/>
      <c r="M987" s="20"/>
    </row>
    <row r="988" spans="12:13">
      <c r="L988" s="22"/>
      <c r="M988" s="20"/>
    </row>
    <row r="989" spans="12:13">
      <c r="L989" s="22"/>
      <c r="M989" s="20"/>
    </row>
    <row r="990" spans="12:13">
      <c r="L990" s="22"/>
      <c r="M990" s="20"/>
    </row>
    <row r="991" spans="12:13">
      <c r="L991" s="22"/>
      <c r="M991" s="20"/>
    </row>
    <row r="992" spans="12:13">
      <c r="L992" s="22"/>
      <c r="M992" s="20"/>
    </row>
    <row r="993" spans="12:13">
      <c r="L993" s="22"/>
      <c r="M993" s="20"/>
    </row>
    <row r="994" spans="12:13">
      <c r="L994" s="22"/>
      <c r="M994" s="20"/>
    </row>
    <row r="995" spans="12:13">
      <c r="L995" s="22"/>
      <c r="M995" s="20"/>
    </row>
    <row r="996" spans="12:13">
      <c r="L996" s="22"/>
      <c r="M996" s="20"/>
    </row>
    <row r="997" spans="12:13">
      <c r="L997" s="22"/>
      <c r="M997" s="20"/>
    </row>
    <row r="998" spans="12:13">
      <c r="L998" s="22"/>
      <c r="M998" s="20"/>
    </row>
    <row r="999" spans="12:13">
      <c r="L999" s="22"/>
      <c r="M999" s="20"/>
    </row>
    <row r="1000" spans="12:13">
      <c r="L1000" s="22"/>
      <c r="M1000" s="20"/>
    </row>
  </sheetData>
  <autoFilter ref="A1:M1" xr:uid="{D79AC0D4-2262-4964-AA66-962E7092FC79}"/>
  <phoneticPr fontId="7" type="noConversion"/>
  <conditionalFormatting sqref="B2:B4 G2:G12 A3 A5:B5 G15 G33 G42 G50:G52 G54:G62 G64:G68 G83:G90 G92:G94 G96 G98:G99 G101:G102 G105 G112:G117 G120:G121 G144 G148:G149 G151 G153:G154 G156:G157 G162 G164 G166:G173 G178 G189:G192 G194 G196 G213">
    <cfRule type="cellIs" dxfId="10" priority="565" operator="equal">
      <formula>0</formula>
    </cfRule>
    <cfRule type="expression" dxfId="9" priority="566">
      <formula>FIND("disc",$H2)</formula>
    </cfRule>
    <cfRule type="expression" dxfId="8" priority="567">
      <formula>FIND("PROMO",$C2)</formula>
    </cfRule>
    <cfRule type="containsErrors" dxfId="7" priority="568">
      <formula>ISERROR(A2)</formula>
    </cfRule>
  </conditionalFormatting>
  <conditionalFormatting sqref="G183:G187 G193 G195 G197:G198 G205:G212 G214:G240">
    <cfRule type="cellIs" dxfId="6" priority="545" operator="equal">
      <formula>0</formula>
    </cfRule>
    <cfRule type="expression" dxfId="5" priority="685">
      <formula>FIND("disc",$H183)</formula>
    </cfRule>
    <cfRule type="expression" dxfId="4" priority="686">
      <formula>FIND("PROMO",$E183)</formula>
    </cfRule>
  </conditionalFormatting>
  <conditionalFormatting sqref="G184">
    <cfRule type="duplicateValues" dxfId="3" priority="543"/>
  </conditionalFormatting>
  <conditionalFormatting sqref="G184:G185 G187">
    <cfRule type="cellIs" dxfId="2" priority="714" operator="equal">
      <formula>0</formula>
    </cfRule>
    <cfRule type="expression" dxfId="1" priority="715">
      <formula>FIND("disc",$H184)</formula>
    </cfRule>
    <cfRule type="duplicateValues" dxfId="0" priority="716"/>
  </conditionalFormatting>
  <dataValidations disablePrompts="1" count="1">
    <dataValidation showInputMessage="1" showErrorMessage="1" sqref="A92:A98" xr:uid="{727DBD9F-78E0-4BE3-A559-0D81CDFEB179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ED174F77EDBC49A4198B37A5F4B7CE" ma:contentTypeVersion="16" ma:contentTypeDescription="Creare un nuovo documento." ma:contentTypeScope="" ma:versionID="39150413bac1923dbf5724c64cab9169">
  <xsd:schema xmlns:xsd="http://www.w3.org/2001/XMLSchema" xmlns:xs="http://www.w3.org/2001/XMLSchema" xmlns:p="http://schemas.microsoft.com/office/2006/metadata/properties" xmlns:ns2="10ef7b4b-d71f-4f73-ada0-ffff41709730" xmlns:ns3="d3070dc2-1847-4168-8057-1a5a0d7e0026" targetNamespace="http://schemas.microsoft.com/office/2006/metadata/properties" ma:root="true" ma:fieldsID="8dfe88db7613534a803a60997b276b4f" ns2:_="" ns3:_="">
    <xsd:import namespace="10ef7b4b-d71f-4f73-ada0-ffff41709730"/>
    <xsd:import namespace="d3070dc2-1847-4168-8057-1a5a0d7e00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f7b4b-d71f-4f73-ada0-ffff4170973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bb982d5b-e98e-4843-96f2-71c9dc3e71d5}" ma:internalName="TaxCatchAll" ma:showField="CatchAllData" ma:web="10ef7b4b-d71f-4f73-ada0-ffff417097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70dc2-1847-4168-8057-1a5a0d7e002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Tag immagine" ma:readOnly="false" ma:fieldId="{5cf76f15-5ced-4ddc-b409-7134ff3c332f}" ma:taxonomyMulti="true" ma:sspId="a50b298c-adee-437b-9c07-2bfe444b1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0ef7b4b-d71f-4f73-ada0-ffff41709730">T4T2JSE7W5UY-582594411-9517</_dlc_DocId>
    <TaxCatchAll xmlns="10ef7b4b-d71f-4f73-ada0-ffff41709730" xsi:nil="true"/>
    <lcf76f155ced4ddcb4097134ff3c332f xmlns="d3070dc2-1847-4168-8057-1a5a0d7e0026">
      <Terms xmlns="http://schemas.microsoft.com/office/infopath/2007/PartnerControls"/>
    </lcf76f155ced4ddcb4097134ff3c332f>
    <_dlc_DocIdUrl xmlns="10ef7b4b-d71f-4f73-ada0-ffff41709730">
      <Url>https://uriage.sharepoint.com/sites/LDUITA-Apivita/_layouts/15/DocIdRedir.aspx?ID=T4T2JSE7W5UY-582594411-9517</Url>
      <Description>T4T2JSE7W5UY-582594411-9517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0027BAF-295E-44DD-9A89-8617CBFCD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ef7b4b-d71f-4f73-ada0-ffff41709730"/>
    <ds:schemaRef ds:uri="d3070dc2-1847-4168-8057-1a5a0d7e0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0E93B-9686-4966-A7C0-90A1273F1D8A}">
  <ds:schemaRefs>
    <ds:schemaRef ds:uri="http://schemas.microsoft.com/office/2006/metadata/properties"/>
    <ds:schemaRef ds:uri="http://schemas.microsoft.com/office/infopath/2007/PartnerControls"/>
    <ds:schemaRef ds:uri="10ef7b4b-d71f-4f73-ada0-ffff41709730"/>
    <ds:schemaRef ds:uri="d3070dc2-1847-4168-8057-1a5a0d7e0026"/>
  </ds:schemaRefs>
</ds:datastoreItem>
</file>

<file path=customXml/itemProps3.xml><?xml version="1.0" encoding="utf-8"?>
<ds:datastoreItem xmlns:ds="http://schemas.openxmlformats.org/officeDocument/2006/customXml" ds:itemID="{96F8013D-4646-4C10-8A82-0329ADE153E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62FEF75-76DF-4EAB-A731-DFA7DCFADDB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Pellegrino</dc:creator>
  <cp:keywords/>
  <dc:description/>
  <cp:lastModifiedBy>Michele Salonna</cp:lastModifiedBy>
  <cp:revision/>
  <dcterms:created xsi:type="dcterms:W3CDTF">2024-10-22T15:41:58Z</dcterms:created>
  <dcterms:modified xsi:type="dcterms:W3CDTF">2025-05-24T07:48:08Z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0x01010031ED174F77EDBC49A4198B37A5F4B7CE</vt:lpwstr>
  </property>
  <property fmtid="{D5CDD505-2E9C-101B-9397-08002B2CF9AE}" pid="3" name="_dlc_DocIdItemGuid">
    <vt:lpwstr>55272ade-8c76-47c4-9b35-e125b2ce57d4</vt:lpwstr>
  </property>
  <property fmtid="{D5CDD505-2E9C-101B-9397-08002B2CF9AE}" pid="4" name="MediaServiceImageTags">
    <vt:lpwstr/>
  </property>
</Properties>
</file>